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2" yWindow="-12" windowWidth="15600" windowHeight="9432" tabRatio="810" firstSheet="3" activeTab="4"/>
  </bookViews>
  <sheets>
    <sheet name="SurveyDatabaseCom" sheetId="19" state="hidden" r:id="rId1"/>
    <sheet name="SurveyDatabaseExp" sheetId="18" r:id="rId2"/>
    <sheet name="DropDown" sheetId="17" state="hidden" r:id="rId3"/>
    <sheet name="General1" sheetId="16" r:id="rId4"/>
    <sheet name="Procurement1" sheetId="15" r:id="rId5"/>
    <sheet name="Storage1" sheetId="14" r:id="rId6"/>
    <sheet name="Storage2" sheetId="13" r:id="rId7"/>
    <sheet name="Transport1" sheetId="12" r:id="rId8"/>
    <sheet name="Transport2" sheetId="11" r:id="rId9"/>
    <sheet name="Transport3" sheetId="10" r:id="rId10"/>
    <sheet name="Transport4" sheetId="9" r:id="rId11"/>
    <sheet name="Management1" sheetId="8" r:id="rId12"/>
    <sheet name="Management2" sheetId="7" r:id="rId13"/>
    <sheet name="Commodity1" sheetId="6" r:id="rId14"/>
    <sheet name="Commodity2" sheetId="5" r:id="rId15"/>
    <sheet name="Commodity3" sheetId="4" r:id="rId16"/>
    <sheet name="Sheet1" sheetId="1" state="hidden" r:id="rId17"/>
    <sheet name="Sheet2" sheetId="2" state="hidden" r:id="rId18"/>
    <sheet name="Sheet3" sheetId="3" state="hidden" r:id="rId19"/>
    <sheet name="Sheet4" sheetId="20" r:id="rId20"/>
    <sheet name="Sheet5" sheetId="21" r:id="rId21"/>
  </sheets>
  <externalReferences>
    <externalReference r:id="rId22"/>
  </externalReferences>
  <definedNames>
    <definedName name="AdditionalCatList" localSheetId="0">DropDown!$A$18:$A$23</definedName>
    <definedName name="AdditionalCatList" localSheetId="1">DropDown!$A$18:$A$23</definedName>
    <definedName name="AdditionalCatList">DropDown!$A$18:$A$23</definedName>
    <definedName name="CurrencyTable" localSheetId="0">DropDown!$C$48:$D$57</definedName>
    <definedName name="CurrencyTable" localSheetId="1">DropDown!$C$48:$D$57</definedName>
    <definedName name="CurrencyTable">DropDown!$C$48:$D$57</definedName>
    <definedName name="CustomCat1" localSheetId="0">OFFSET(DropDown!$C$71,0,0,COUNTA(DropDown!$C:$C),1)</definedName>
    <definedName name="CustomCat1" localSheetId="1">OFFSET(DropDown!$C$71,0,0,COUNTA(DropDown!$C:$C),1)</definedName>
    <definedName name="CustomCat1">OFFSET(DropDown!$C$71,0,0,COUNTA(DropDown!$C:$C),1)</definedName>
    <definedName name="CustomCat2" localSheetId="0">DropDown!$D$23:$D$27</definedName>
    <definedName name="CustomCat2" localSheetId="1">DropDown!$D$23:$D$27</definedName>
    <definedName name="CustomCat2">DropDown!$D$23:$D$27</definedName>
    <definedName name="CustomCat3" localSheetId="0">DropDown!$D$28:$D$32</definedName>
    <definedName name="CustomCat3" localSheetId="1">DropDown!$D$28:$D$32</definedName>
    <definedName name="CustomCat3">DropDown!$D$28:$D$32</definedName>
    <definedName name="CustomCat4" localSheetId="0">DropDown!$D$33:$D$37</definedName>
    <definedName name="CustomCat4" localSheetId="1">DropDown!$D$33:$D$37</definedName>
    <definedName name="CustomCat4">DropDown!$D$33:$D$37</definedName>
    <definedName name="CustomCat5" localSheetId="0">DropDown!$D$38:$D$42</definedName>
    <definedName name="CustomCat5" localSheetId="1">DropDown!$D$38:$D$42</definedName>
    <definedName name="CustomCat5">DropDown!$D$38:$D$42</definedName>
    <definedName name="FacilityTypeCat" localSheetId="0">OFFSET(DropDown!$C$71,0,0,COUNTA(DropDown!$C$71:$C$91),1)</definedName>
    <definedName name="FacilityTypeCat" localSheetId="1">OFFSET(DropDown!$C$71,0,0,COUNTA(DropDown!$C$71:$C$91),1)</definedName>
    <definedName name="FacilityTypeCat">OFFSET(DropDown!$C$71,0,0,COUNTA(DropDown!$C$71:$C$91),1)</definedName>
    <definedName name="GetGraphs">INDIRECT("Graphs!"&amp;(VLOOKUP([1]Analysis3.5!$D$5,[1]Graphs!$B$1:$D$6550,3,FALSE)))</definedName>
    <definedName name="Graph10Data">OFFSET([1]Analysis3!$E$25,0,0,1,COUNTA([1]Analysis3!$E$25:$CX$25))</definedName>
    <definedName name="Graph11Data">OFFSET([1]Analysis3!$E$26,0,0,1,COUNTA([1]Analysis3!$E$26:$CX$26))</definedName>
    <definedName name="Graph12Data">OFFSET([1]Analysis3!$E$28,0,0,1,COUNTA([1]Analysis3!$E$28:$CX$28))</definedName>
    <definedName name="Graph13Data">OFFSET([1]Analysis3!$E$29,0,0,1,COUNTA([1]Analysis3!$E$29:$CX$29))</definedName>
    <definedName name="Graph14Data">OFFSET([1]Analysis3!$E$30,0,0,1,COUNTA([1]Analysis3!$E$30:$CX$30))</definedName>
    <definedName name="Graph15Data">OFFSET([1]Analysis3!$E$31,0,0,1,COUNTA([1]Analysis3!$E$31:$CX$31))</definedName>
    <definedName name="Graph16Data">OFFSET([1]Analysis3!$E$34,0,0,1,COUNTA([1]Analysis3!$E$34:$CX$34))</definedName>
    <definedName name="Graph17Data">OFFSET([1]Analysis3!$E$35,0,0,1,COUNTA([1]Analysis3!$E$35:$CX$35))</definedName>
    <definedName name="Graph18Data">OFFSET([1]Analysis3!$E$36,0,0,1,COUNTA([1]Analysis3!$E$36:$CX$36))</definedName>
    <definedName name="Graph19Data">OFFSET([1]Analysis3!$E$39,0,0,1,COUNTA([1]Analysis3!$E$39:$CX$39))</definedName>
    <definedName name="Graph1Data">OFFSET([1]Analysis3!$E$14,0,0,1,COUNTA([1]Analysis3!$E$14:$CX$14))</definedName>
    <definedName name="Graph20Data">OFFSET([1]Analysis3!$E$40,0,0,1,COUNTA([1]Analysis3!$E$40:$CX$40))</definedName>
    <definedName name="Graph21Data">OFFSET([1]Analysis3!$E$41,0,0,1,COUNTA([1]Analysis3!$E$41:$CX$41))</definedName>
    <definedName name="Graph22Data">OFFSET([1]Analysis3!$E$42,0,0,1,COUNTA([1]Analysis3!$E$42:$CX$42))</definedName>
    <definedName name="Graph23Data">OFFSET([1]Analysis3!$E$43,0,0,1,COUNTA([1]Analysis3!$E$43:$CX$43))</definedName>
    <definedName name="Graph24Data">OFFSET([1]Analysis3!$E$46,0,0,1,COUNTA([1]Analysis3!$E$46:$CX$46))</definedName>
    <definedName name="Graph25Data">OFFSET([1]Analysis3!$E$47,0,0,1,COUNTA([1]Analysis3!$E$47:$CX$47))</definedName>
    <definedName name="Graph26Data">OFFSET([1]Analysis3!$E$54,0,0,1,COUNTA([1]Analysis3!$E$54:$CX$54))</definedName>
    <definedName name="Graph27Data">OFFSET([1]Analysis3!$E$48,0,0,1,COUNTA([1]Analysis3!$E$48:$CX$48))</definedName>
    <definedName name="Graph28Data">OFFSET([1]Analysis3!$E$52,0,0,1,COUNTA([1]Analysis3!$E$52:$CX$52))</definedName>
    <definedName name="Graph29Data">OFFSET([1]Analysis3!$E$53,0,0,1,COUNTA([1]Analysis3!$E$53:$CX$53))</definedName>
    <definedName name="Graph2Data">OFFSET([1]Analysis3!$E$15,0,0,1,COUNTA([1]Analysis3!$E$15:$CX$15))</definedName>
    <definedName name="Graph30Data">OFFSET([1]Analysis3!$E$57,0,0,1,COUNTA([1]Analysis3!$E$57:$CX$57))</definedName>
    <definedName name="Graph31Data">OFFSET([1]Analysis3!$E$58,0,0,1,COUNTA([1]Analysis3!$E$58:$CX$58))</definedName>
    <definedName name="Graph32Data">OFFSET([1]Analysis3!$E$59,0,0,1,COUNTA([1]Analysis3!$E$59:$CX$59))</definedName>
    <definedName name="Graph33Data">OFFSET([1]Analysis3!$E$60,0,0,1,COUNTA([1]Analysis3!$E$60:$CX$60))</definedName>
    <definedName name="Graph34Data">OFFSET([1]Analysis3!$E$61,0,0,1,COUNTA([1]Analysis3!$E$61:$CX$61))</definedName>
    <definedName name="Graph35Data">OFFSET([1]Analysis3!$E$62,0,0,1,COUNTA([1]Analysis3!$E$62:$CX$62))</definedName>
    <definedName name="Graph36Data">OFFSET([1]Analysis3!$E$63,0,0,1,COUNTA([1]Analysis3!$E$63:$CX$63))</definedName>
    <definedName name="Graph37Data">OFFSET([1]Analysis3!$E$49,0,0,1,COUNTA([1]Analysis3!$E$49:$CX$49))</definedName>
    <definedName name="Graph38Data">OFFSET([1]Analysis3!$E$50,0,0,1,COUNTA([1]Analysis3!$E$50:$CX$50))</definedName>
    <definedName name="Graph39Data">OFFSET([1]Analysis3!$E$51,0,0,1,COUNTA([1]Analysis3!$E$51:$CX$51))</definedName>
    <definedName name="Graph3Data">OFFSET([1]Analysis3!$E$16,0,0,1,COUNTA([1]Analysis3!$E$16:$CX$16))</definedName>
    <definedName name="Graph4Data">OFFSET([1]Analysis3!$E$18,0,0,1,COUNTA([1]Analysis3!$E$18:$CX$18))</definedName>
    <definedName name="Graph5Data">OFFSET([1]Analysis3!$E$19,0,0,1,COUNTA([1]Analysis3!$E$19:$CX$19))</definedName>
    <definedName name="Graph6Data">OFFSET([1]Analysis3!$E$20,0,0,1,COUNTA([1]Analysis3!$E$20:$CX$20))</definedName>
    <definedName name="Graph7Data">OFFSET([1]Analysis3!$E$21,0,0,1,COUNTA([1]Analysis3!$E$21:$CX$21))</definedName>
    <definedName name="Graph8Data">OFFSET([1]Analysis3!$E$22,0,0,1,COUNTA([1]Analysis3!$E$22:$CX$22))</definedName>
    <definedName name="Graph9Data">OFFSET([1]Analysis3!$E$24,0,0,1,COUNTA([1]Analysis3!$E$24:$CX$24))</definedName>
    <definedName name="GraphDropDown">OFFSET([1]Graphs!$B$2,0,0,COUNTA([1]Graphs!$B$1:$B$65536),1)</definedName>
    <definedName name="GraphFacilities">OFFSET([1]Analysis3!$E$13,0,0,1,COUNTA([1]Analysis3!$E$13:$CX$13))</definedName>
    <definedName name="HoursWorkweek" localSheetId="0">DropDown!$C$60</definedName>
    <definedName name="HoursWorkweek" localSheetId="1">DropDown!$C$60</definedName>
    <definedName name="HoursWorkweek">DropDown!$C$60</definedName>
    <definedName name="ListCommodity" localSheetId="0">OFFSET(DropDown!$O$5,0,0,COUNTA(DropDown!$O:$O),1)</definedName>
    <definedName name="ListCommodity" localSheetId="1">OFFSET(DropDown!$O$5,0,0,COUNTA(DropDown!$O:$O),1)</definedName>
    <definedName name="ListCommodity">OFFSET(DropDown!$O$5,0,0,COUNTA(DropDown!$O:$O),1)</definedName>
    <definedName name="ListCurrency" localSheetId="0">DropDown!$C$48:$C$57</definedName>
    <definedName name="ListCurrency" localSheetId="1">DropDown!$C$48:$C$57</definedName>
    <definedName name="ListCurrency">DropDown!$C$48:$C$57</definedName>
    <definedName name="ListFacility" localSheetId="0">OFFSET(DropDown!$I$5,0,0,COUNTA(DropDown!$I:$I),1)</definedName>
    <definedName name="ListFacility" localSheetId="1">OFFSET(DropDown!$I$5,0,0,COUNTA(DropDown!$I:$I),1)</definedName>
    <definedName name="ListFacility">OFFSET(DropDown!$I$5,0,0,COUNTA(DropDown!$I:$I),1)</definedName>
    <definedName name="ListTier" localSheetId="0">DropDown!$E$5:$E$8</definedName>
    <definedName name="ListTier" localSheetId="1">DropDown!$E$5:$E$8</definedName>
    <definedName name="ListTier">DropDown!$E$5:$E$8</definedName>
    <definedName name="ListTierAnalysis" localSheetId="0">DropDown!$E$4:$E$8</definedName>
    <definedName name="ListTierAnalysis" localSheetId="1">DropDown!$E$4:$E$8</definedName>
    <definedName name="ListTierAnalysis">DropDown!$E$4:$E$8</definedName>
    <definedName name="_xlnm.Print_Area" localSheetId="3">General1!$A$2:$L$45</definedName>
    <definedName name="_xlnm.Print_Area" localSheetId="1">SurveyDatabaseExp!$Y$1:$AC$178</definedName>
    <definedName name="Vehicle_Type" localSheetId="0">DropDown!$T$4:$T$33</definedName>
    <definedName name="Vehicle_Type" localSheetId="1">DropDown!$T$4:$T$33</definedName>
    <definedName name="Vehicle_Type">DropDown!$T$4:$T$33</definedName>
  </definedNames>
  <calcPr calcId="145621"/>
</workbook>
</file>

<file path=xl/calcChain.xml><?xml version="1.0" encoding="utf-8"?>
<calcChain xmlns="http://schemas.openxmlformats.org/spreadsheetml/2006/main">
  <c r="F151" i="19" l="1"/>
  <c r="E151" i="19"/>
  <c r="D151" i="19"/>
  <c r="F150" i="19"/>
  <c r="E150" i="19"/>
  <c r="D150" i="19"/>
  <c r="F149" i="19"/>
  <c r="E149" i="19"/>
  <c r="D149" i="19"/>
  <c r="F148" i="19"/>
  <c r="E148" i="19"/>
  <c r="D148" i="19"/>
  <c r="F147" i="19"/>
  <c r="E147" i="19"/>
  <c r="D147" i="19"/>
  <c r="F146" i="19"/>
  <c r="E146" i="19"/>
  <c r="D146" i="19"/>
  <c r="F145" i="19"/>
  <c r="E145" i="19"/>
  <c r="D145" i="19"/>
  <c r="F144" i="19"/>
  <c r="E144" i="19"/>
  <c r="D144" i="19"/>
  <c r="F143" i="19"/>
  <c r="E143" i="19"/>
  <c r="D143" i="19"/>
  <c r="F142" i="19"/>
  <c r="E142" i="19"/>
  <c r="D142" i="19"/>
  <c r="F141" i="19"/>
  <c r="E141" i="19"/>
  <c r="D141" i="19"/>
  <c r="F140" i="19"/>
  <c r="E140" i="19"/>
  <c r="D140" i="19"/>
  <c r="F139" i="19"/>
  <c r="E139" i="19"/>
  <c r="D139" i="19"/>
  <c r="F138" i="19"/>
  <c r="E138" i="19"/>
  <c r="D138" i="19"/>
  <c r="F137" i="19"/>
  <c r="E137" i="19"/>
  <c r="D137" i="19"/>
  <c r="F136" i="19"/>
  <c r="E136" i="19"/>
  <c r="D136" i="19"/>
  <c r="F135" i="19"/>
  <c r="E135" i="19"/>
  <c r="D135" i="19"/>
  <c r="F134" i="19"/>
  <c r="E134" i="19"/>
  <c r="D134" i="19"/>
  <c r="F133" i="19"/>
  <c r="E133" i="19"/>
  <c r="D133" i="19"/>
  <c r="F132" i="19"/>
  <c r="E132" i="19"/>
  <c r="D132" i="19"/>
  <c r="F131" i="19"/>
  <c r="E131" i="19"/>
  <c r="D131" i="19"/>
  <c r="F130" i="19"/>
  <c r="E130" i="19"/>
  <c r="D130" i="19"/>
  <c r="F129" i="19"/>
  <c r="E129" i="19"/>
  <c r="D129" i="19"/>
  <c r="F128" i="19"/>
  <c r="E128" i="19"/>
  <c r="D128" i="19"/>
  <c r="F127" i="19"/>
  <c r="E127" i="19"/>
  <c r="D127" i="19"/>
  <c r="F126" i="19"/>
  <c r="E126" i="19"/>
  <c r="D126" i="19"/>
  <c r="F125" i="19"/>
  <c r="E125" i="19"/>
  <c r="D125" i="19"/>
  <c r="F124" i="19"/>
  <c r="E124" i="19"/>
  <c r="D124" i="19"/>
  <c r="F123" i="19"/>
  <c r="E123" i="19"/>
  <c r="D123" i="19"/>
  <c r="F122" i="19"/>
  <c r="E122" i="19"/>
  <c r="D122" i="19"/>
  <c r="F121" i="19"/>
  <c r="E121" i="19"/>
  <c r="D121" i="19"/>
  <c r="F120" i="19"/>
  <c r="E120" i="19"/>
  <c r="D120" i="19"/>
  <c r="F119" i="19"/>
  <c r="E119" i="19"/>
  <c r="D119" i="19"/>
  <c r="F118" i="19"/>
  <c r="E118" i="19"/>
  <c r="D118" i="19"/>
  <c r="F117" i="19"/>
  <c r="E117" i="19"/>
  <c r="D117" i="19"/>
  <c r="F116" i="19"/>
  <c r="E116" i="19"/>
  <c r="D116" i="19"/>
  <c r="F115" i="19"/>
  <c r="E115" i="19"/>
  <c r="D115" i="19"/>
  <c r="F114" i="19"/>
  <c r="E114" i="19"/>
  <c r="D114" i="19"/>
  <c r="F113" i="19"/>
  <c r="E113" i="19"/>
  <c r="D113" i="19"/>
  <c r="F112" i="19"/>
  <c r="E112" i="19"/>
  <c r="D112" i="19"/>
  <c r="F111" i="19"/>
  <c r="E111" i="19"/>
  <c r="D111" i="19"/>
  <c r="F110" i="19"/>
  <c r="E110" i="19"/>
  <c r="D110" i="19"/>
  <c r="F109" i="19"/>
  <c r="E109" i="19"/>
  <c r="D109" i="19"/>
  <c r="F108" i="19"/>
  <c r="E108" i="19"/>
  <c r="D108" i="19"/>
  <c r="F107" i="19"/>
  <c r="E107" i="19"/>
  <c r="D107" i="19"/>
  <c r="F106" i="19"/>
  <c r="E106" i="19"/>
  <c r="D106" i="19"/>
  <c r="F105" i="19"/>
  <c r="E105" i="19"/>
  <c r="D105" i="19"/>
  <c r="F104" i="19"/>
  <c r="E104" i="19"/>
  <c r="D104" i="19"/>
  <c r="F103" i="19"/>
  <c r="E103" i="19"/>
  <c r="D103" i="19"/>
  <c r="F102" i="19"/>
  <c r="E102" i="19"/>
  <c r="D102" i="19"/>
  <c r="B151" i="19"/>
  <c r="B150" i="19"/>
  <c r="B149" i="19"/>
  <c r="A149" i="19" s="1"/>
  <c r="B148" i="19"/>
  <c r="B147" i="19"/>
  <c r="B146" i="19"/>
  <c r="B145" i="19"/>
  <c r="A145" i="19" s="1"/>
  <c r="B144" i="19"/>
  <c r="B143" i="19"/>
  <c r="B142" i="19"/>
  <c r="B141" i="19"/>
  <c r="A141" i="19" s="1"/>
  <c r="B140" i="19"/>
  <c r="B139" i="19"/>
  <c r="B138" i="19"/>
  <c r="B137" i="19"/>
  <c r="A137" i="19" s="1"/>
  <c r="B136" i="19"/>
  <c r="B135" i="19"/>
  <c r="B134" i="19"/>
  <c r="B133" i="19"/>
  <c r="A133" i="19" s="1"/>
  <c r="B132" i="19"/>
  <c r="B131" i="19"/>
  <c r="B130" i="19"/>
  <c r="B129" i="19"/>
  <c r="A129" i="19" s="1"/>
  <c r="B128" i="19"/>
  <c r="B127" i="19"/>
  <c r="B126" i="19"/>
  <c r="B125" i="19"/>
  <c r="A125" i="19" s="1"/>
  <c r="B124" i="19"/>
  <c r="B123" i="19"/>
  <c r="B122" i="19"/>
  <c r="B121" i="19"/>
  <c r="A121" i="19" s="1"/>
  <c r="B120" i="19"/>
  <c r="B119" i="19"/>
  <c r="B118" i="19"/>
  <c r="B117" i="19"/>
  <c r="A117" i="19" s="1"/>
  <c r="B116" i="19"/>
  <c r="B115" i="19"/>
  <c r="B114" i="19"/>
  <c r="B113" i="19"/>
  <c r="A113" i="19" s="1"/>
  <c r="B112" i="19"/>
  <c r="B111" i="19"/>
  <c r="B110" i="19"/>
  <c r="B109" i="19"/>
  <c r="A109" i="19" s="1"/>
  <c r="B108" i="19"/>
  <c r="B107" i="19"/>
  <c r="B106" i="19"/>
  <c r="B105" i="19"/>
  <c r="A105" i="19" s="1"/>
  <c r="B104" i="19"/>
  <c r="B103" i="19"/>
  <c r="B102" i="19"/>
  <c r="B101" i="19"/>
  <c r="A101" i="19" s="1"/>
  <c r="B100" i="19"/>
  <c r="B99" i="19"/>
  <c r="B98" i="19"/>
  <c r="B97" i="19"/>
  <c r="A97" i="19" s="1"/>
  <c r="B96" i="19"/>
  <c r="B95" i="19"/>
  <c r="B94" i="19"/>
  <c r="B93" i="19"/>
  <c r="A93" i="19" s="1"/>
  <c r="B92" i="19"/>
  <c r="B91" i="19"/>
  <c r="B90" i="19"/>
  <c r="B89" i="19"/>
  <c r="A89" i="19" s="1"/>
  <c r="B88" i="19"/>
  <c r="B87" i="19"/>
  <c r="B86" i="19"/>
  <c r="B85" i="19"/>
  <c r="A85" i="19" s="1"/>
  <c r="B84" i="19"/>
  <c r="B83" i="19"/>
  <c r="B82" i="19"/>
  <c r="B81" i="19"/>
  <c r="A81" i="19" s="1"/>
  <c r="B80" i="19"/>
  <c r="B79" i="19"/>
  <c r="B78" i="19"/>
  <c r="B77" i="19"/>
  <c r="A77" i="19" s="1"/>
  <c r="B76" i="19"/>
  <c r="B75" i="19"/>
  <c r="B74" i="19"/>
  <c r="B73" i="19"/>
  <c r="A73" i="19" s="1"/>
  <c r="B72" i="19"/>
  <c r="B71" i="19"/>
  <c r="B70" i="19"/>
  <c r="B69" i="19"/>
  <c r="A69" i="19" s="1"/>
  <c r="B68" i="19"/>
  <c r="B67" i="19"/>
  <c r="B66" i="19"/>
  <c r="B65" i="19"/>
  <c r="A65" i="19" s="1"/>
  <c r="B64" i="19"/>
  <c r="B63" i="19"/>
  <c r="B62" i="19"/>
  <c r="B61" i="19"/>
  <c r="A61" i="19" s="1"/>
  <c r="B60" i="19"/>
  <c r="B59" i="19"/>
  <c r="B58" i="19"/>
  <c r="B57" i="19"/>
  <c r="A57" i="19" s="1"/>
  <c r="B56" i="19"/>
  <c r="B55" i="19"/>
  <c r="B54" i="19"/>
  <c r="B53" i="19"/>
  <c r="A53" i="19" s="1"/>
  <c r="B52" i="19"/>
  <c r="B51" i="19"/>
  <c r="B50" i="19"/>
  <c r="B49" i="19"/>
  <c r="A49" i="19" s="1"/>
  <c r="B48" i="19"/>
  <c r="B47" i="19"/>
  <c r="B46" i="19"/>
  <c r="B45" i="19"/>
  <c r="A45" i="19" s="1"/>
  <c r="B44" i="19"/>
  <c r="B43" i="19"/>
  <c r="B42" i="19"/>
  <c r="B41" i="19"/>
  <c r="A41" i="19" s="1"/>
  <c r="B40" i="19"/>
  <c r="B39" i="19"/>
  <c r="B38" i="19"/>
  <c r="B37" i="19"/>
  <c r="A37" i="19" s="1"/>
  <c r="B36" i="19"/>
  <c r="B35" i="19"/>
  <c r="B34" i="19"/>
  <c r="B33" i="19"/>
  <c r="A33" i="19" s="1"/>
  <c r="B32" i="19"/>
  <c r="B31" i="19"/>
  <c r="B30" i="19"/>
  <c r="B29" i="19"/>
  <c r="A29" i="19" s="1"/>
  <c r="B28" i="19"/>
  <c r="B27" i="19"/>
  <c r="B26" i="19"/>
  <c r="B25" i="19"/>
  <c r="A25" i="19" s="1"/>
  <c r="B24" i="19"/>
  <c r="B23" i="19"/>
  <c r="B22" i="19"/>
  <c r="B21" i="19"/>
  <c r="A21" i="19" s="1"/>
  <c r="B20" i="19"/>
  <c r="B19" i="19"/>
  <c r="B18" i="19"/>
  <c r="B17" i="19"/>
  <c r="A17" i="19" s="1"/>
  <c r="B16" i="19"/>
  <c r="B15" i="19"/>
  <c r="B14" i="19"/>
  <c r="B13" i="19"/>
  <c r="A13" i="19" s="1"/>
  <c r="B12" i="19"/>
  <c r="B11" i="19"/>
  <c r="B10" i="19"/>
  <c r="B9" i="19"/>
  <c r="A9" i="19" s="1"/>
  <c r="B8" i="19"/>
  <c r="B7" i="19"/>
  <c r="B6" i="19"/>
  <c r="B5" i="19"/>
  <c r="A5" i="19" s="1"/>
  <c r="B4" i="19"/>
  <c r="B3" i="19"/>
  <c r="B2" i="19"/>
  <c r="X227" i="18"/>
  <c r="W227" i="18"/>
  <c r="V227" i="18"/>
  <c r="U227" i="18"/>
  <c r="T227" i="18"/>
  <c r="S227" i="18"/>
  <c r="R227" i="18"/>
  <c r="Q227" i="18"/>
  <c r="P227" i="18"/>
  <c r="O227" i="18"/>
  <c r="N227" i="18"/>
  <c r="M227" i="18"/>
  <c r="L227" i="18"/>
  <c r="K227" i="18"/>
  <c r="J227" i="18"/>
  <c r="I227" i="18"/>
  <c r="H227" i="18"/>
  <c r="G227" i="18"/>
  <c r="F227" i="18"/>
  <c r="E227" i="18"/>
  <c r="D227" i="18"/>
  <c r="A227" i="18" s="1"/>
  <c r="B227" i="18"/>
  <c r="X226" i="18"/>
  <c r="W226" i="18"/>
  <c r="V226" i="18"/>
  <c r="U226" i="18"/>
  <c r="T226" i="18"/>
  <c r="S226" i="18"/>
  <c r="R226" i="18"/>
  <c r="Q226" i="18"/>
  <c r="P226" i="18"/>
  <c r="O226" i="18"/>
  <c r="N226" i="18"/>
  <c r="M226" i="18"/>
  <c r="L226" i="18"/>
  <c r="K226" i="18"/>
  <c r="J226" i="18"/>
  <c r="I226" i="18"/>
  <c r="H226" i="18"/>
  <c r="G226" i="18"/>
  <c r="F226" i="18"/>
  <c r="E226" i="18"/>
  <c r="D226" i="18"/>
  <c r="B226" i="18"/>
  <c r="X225" i="18"/>
  <c r="W225" i="18"/>
  <c r="V225" i="18"/>
  <c r="U225" i="18"/>
  <c r="T225" i="18"/>
  <c r="S225" i="18"/>
  <c r="R225" i="18"/>
  <c r="Q225" i="18"/>
  <c r="P225" i="18"/>
  <c r="O225" i="18"/>
  <c r="N225" i="18"/>
  <c r="M225" i="18"/>
  <c r="L225" i="18"/>
  <c r="K225" i="18"/>
  <c r="J225" i="18"/>
  <c r="I225" i="18"/>
  <c r="H225" i="18"/>
  <c r="G225" i="18"/>
  <c r="F225" i="18"/>
  <c r="E225" i="18"/>
  <c r="D225" i="18"/>
  <c r="B225" i="18"/>
  <c r="X224" i="18"/>
  <c r="W224" i="18"/>
  <c r="V224" i="18"/>
  <c r="U224" i="18"/>
  <c r="T224" i="18"/>
  <c r="S224" i="18"/>
  <c r="R224" i="18"/>
  <c r="Q224" i="18"/>
  <c r="P224" i="18"/>
  <c r="O224" i="18"/>
  <c r="N224" i="18"/>
  <c r="M224" i="18"/>
  <c r="L224" i="18"/>
  <c r="K224" i="18"/>
  <c r="J224" i="18"/>
  <c r="I224" i="18"/>
  <c r="H224" i="18"/>
  <c r="G224" i="18"/>
  <c r="F224" i="18"/>
  <c r="E224" i="18"/>
  <c r="D224" i="18"/>
  <c r="B224" i="18"/>
  <c r="X223" i="18"/>
  <c r="W223" i="18"/>
  <c r="V223" i="18"/>
  <c r="U223" i="18"/>
  <c r="T223" i="18"/>
  <c r="S223" i="18"/>
  <c r="R223" i="18"/>
  <c r="Q223" i="18"/>
  <c r="P223" i="18"/>
  <c r="O223" i="18"/>
  <c r="N223" i="18"/>
  <c r="M223" i="18"/>
  <c r="L223" i="18"/>
  <c r="K223" i="18"/>
  <c r="J223" i="18"/>
  <c r="I223" i="18"/>
  <c r="H223" i="18"/>
  <c r="G223" i="18"/>
  <c r="F223" i="18"/>
  <c r="E223" i="18"/>
  <c r="D223" i="18"/>
  <c r="A223" i="18" s="1"/>
  <c r="B223" i="18"/>
  <c r="X222" i="18"/>
  <c r="W222" i="18"/>
  <c r="V222" i="18"/>
  <c r="U222" i="18"/>
  <c r="T222" i="18"/>
  <c r="S222" i="18"/>
  <c r="R222" i="18"/>
  <c r="Q222" i="18"/>
  <c r="P222" i="18"/>
  <c r="O222" i="18"/>
  <c r="N222" i="18"/>
  <c r="M222" i="18"/>
  <c r="L222" i="18"/>
  <c r="K222" i="18"/>
  <c r="J222" i="18"/>
  <c r="I222" i="18"/>
  <c r="H222" i="18"/>
  <c r="G222" i="18"/>
  <c r="F222" i="18"/>
  <c r="E222" i="18"/>
  <c r="D222" i="18"/>
  <c r="B222" i="18"/>
  <c r="X221" i="18"/>
  <c r="W221" i="18"/>
  <c r="V221" i="18"/>
  <c r="U221" i="18"/>
  <c r="T221" i="18"/>
  <c r="S221" i="18"/>
  <c r="R221" i="18"/>
  <c r="Q221" i="18"/>
  <c r="P221" i="18"/>
  <c r="O221" i="18"/>
  <c r="N221" i="18"/>
  <c r="M221" i="18"/>
  <c r="L221" i="18"/>
  <c r="K221" i="18"/>
  <c r="J221" i="18"/>
  <c r="I221" i="18"/>
  <c r="H221" i="18"/>
  <c r="G221" i="18"/>
  <c r="F221" i="18"/>
  <c r="E221" i="18"/>
  <c r="D221" i="18"/>
  <c r="B221" i="18"/>
  <c r="X220" i="18"/>
  <c r="W220" i="18"/>
  <c r="V220" i="18"/>
  <c r="U220" i="18"/>
  <c r="T220" i="18"/>
  <c r="S220" i="18"/>
  <c r="R220" i="18"/>
  <c r="Q220" i="18"/>
  <c r="P220" i="18"/>
  <c r="O220" i="18"/>
  <c r="N220" i="18"/>
  <c r="M220" i="18"/>
  <c r="L220" i="18"/>
  <c r="K220" i="18"/>
  <c r="J220" i="18"/>
  <c r="I220" i="18"/>
  <c r="H220" i="18"/>
  <c r="G220" i="18"/>
  <c r="F220" i="18"/>
  <c r="E220" i="18"/>
  <c r="D220" i="18"/>
  <c r="B220" i="18"/>
  <c r="X219" i="18"/>
  <c r="W219" i="18"/>
  <c r="V219" i="18"/>
  <c r="U219" i="18"/>
  <c r="T219" i="18"/>
  <c r="S219" i="18"/>
  <c r="R219" i="18"/>
  <c r="Q219" i="18"/>
  <c r="P219" i="18"/>
  <c r="O219" i="18"/>
  <c r="N219" i="18"/>
  <c r="M219" i="18"/>
  <c r="L219" i="18"/>
  <c r="K219" i="18"/>
  <c r="J219" i="18"/>
  <c r="I219" i="18"/>
  <c r="H219" i="18"/>
  <c r="G219" i="18"/>
  <c r="F219" i="18"/>
  <c r="E219" i="18"/>
  <c r="D219" i="18"/>
  <c r="A219" i="18" s="1"/>
  <c r="B219" i="18"/>
  <c r="X218" i="18"/>
  <c r="W218" i="18"/>
  <c r="V218" i="18"/>
  <c r="U218" i="18"/>
  <c r="T218" i="18"/>
  <c r="S218" i="18"/>
  <c r="R218" i="18"/>
  <c r="Q218" i="18"/>
  <c r="P218" i="18"/>
  <c r="O218" i="18"/>
  <c r="N218" i="18"/>
  <c r="M218" i="18"/>
  <c r="L218" i="18"/>
  <c r="K218" i="18"/>
  <c r="J218" i="18"/>
  <c r="I218" i="18"/>
  <c r="H218" i="18"/>
  <c r="G218" i="18"/>
  <c r="F218" i="18"/>
  <c r="E218" i="18"/>
  <c r="D218" i="18"/>
  <c r="B218" i="18"/>
  <c r="X217" i="18"/>
  <c r="W217" i="18"/>
  <c r="V217" i="18"/>
  <c r="U217" i="18"/>
  <c r="T217" i="18"/>
  <c r="S217" i="18"/>
  <c r="R217" i="18"/>
  <c r="Q217" i="18"/>
  <c r="P217" i="18"/>
  <c r="O217" i="18"/>
  <c r="N217" i="18"/>
  <c r="M217" i="18"/>
  <c r="L217" i="18"/>
  <c r="K217" i="18"/>
  <c r="J217" i="18"/>
  <c r="I217" i="18"/>
  <c r="H217" i="18"/>
  <c r="G217" i="18"/>
  <c r="F217" i="18"/>
  <c r="E217" i="18"/>
  <c r="D217" i="18"/>
  <c r="B217" i="18"/>
  <c r="X216" i="18"/>
  <c r="W216" i="18"/>
  <c r="V216" i="18"/>
  <c r="U216" i="18"/>
  <c r="T216" i="18"/>
  <c r="S216" i="18"/>
  <c r="R216" i="18"/>
  <c r="Q216" i="18"/>
  <c r="P216" i="18"/>
  <c r="O216" i="18"/>
  <c r="N216" i="18"/>
  <c r="M216" i="18"/>
  <c r="L216" i="18"/>
  <c r="K216" i="18"/>
  <c r="J216" i="18"/>
  <c r="I216" i="18"/>
  <c r="H216" i="18"/>
  <c r="G216" i="18"/>
  <c r="F216" i="18"/>
  <c r="E216" i="18"/>
  <c r="D216" i="18"/>
  <c r="B216" i="18"/>
  <c r="X215" i="18"/>
  <c r="W215" i="18"/>
  <c r="V215" i="18"/>
  <c r="U215" i="18"/>
  <c r="T215" i="18"/>
  <c r="S215" i="18"/>
  <c r="R215" i="18"/>
  <c r="Q215" i="18"/>
  <c r="P215" i="18"/>
  <c r="O215" i="18"/>
  <c r="N215" i="18"/>
  <c r="M215" i="18"/>
  <c r="L215" i="18"/>
  <c r="K215" i="18"/>
  <c r="J215" i="18"/>
  <c r="I215" i="18"/>
  <c r="H215" i="18"/>
  <c r="G215" i="18"/>
  <c r="F215" i="18"/>
  <c r="E215" i="18"/>
  <c r="D215" i="18"/>
  <c r="A215" i="18" s="1"/>
  <c r="B215" i="18"/>
  <c r="X214" i="18"/>
  <c r="W214" i="18"/>
  <c r="V214" i="18"/>
  <c r="U214" i="18"/>
  <c r="T214" i="18"/>
  <c r="S214" i="18"/>
  <c r="R214" i="18"/>
  <c r="Q214" i="18"/>
  <c r="P214" i="18"/>
  <c r="O214" i="18"/>
  <c r="N214" i="18"/>
  <c r="M214" i="18"/>
  <c r="L214" i="18"/>
  <c r="K214" i="18"/>
  <c r="J214" i="18"/>
  <c r="I214" i="18"/>
  <c r="H214" i="18"/>
  <c r="G214" i="18"/>
  <c r="F214" i="18"/>
  <c r="E214" i="18"/>
  <c r="D214" i="18"/>
  <c r="B214" i="18"/>
  <c r="X213" i="18"/>
  <c r="W213" i="18"/>
  <c r="V213" i="18"/>
  <c r="U213" i="18"/>
  <c r="T213" i="18"/>
  <c r="S213" i="18"/>
  <c r="R213" i="18"/>
  <c r="Q213" i="18"/>
  <c r="P213" i="18"/>
  <c r="O213" i="18"/>
  <c r="N213" i="18"/>
  <c r="M213" i="18"/>
  <c r="L213" i="18"/>
  <c r="K213" i="18"/>
  <c r="J213" i="18"/>
  <c r="I213" i="18"/>
  <c r="H213" i="18"/>
  <c r="G213" i="18"/>
  <c r="F213" i="18"/>
  <c r="E213" i="18"/>
  <c r="D213" i="18"/>
  <c r="B213" i="18"/>
  <c r="X212" i="18"/>
  <c r="W212" i="18"/>
  <c r="V212" i="18"/>
  <c r="U212" i="18"/>
  <c r="T212" i="18"/>
  <c r="S212" i="18"/>
  <c r="R212" i="18"/>
  <c r="Q212" i="18"/>
  <c r="P212" i="18"/>
  <c r="O212" i="18"/>
  <c r="N212" i="18"/>
  <c r="M212" i="18"/>
  <c r="L212" i="18"/>
  <c r="K212" i="18"/>
  <c r="J212" i="18"/>
  <c r="I212" i="18"/>
  <c r="H212" i="18"/>
  <c r="G212" i="18"/>
  <c r="F212" i="18"/>
  <c r="E212" i="18"/>
  <c r="D212" i="18"/>
  <c r="B212" i="18"/>
  <c r="X211" i="18"/>
  <c r="W211" i="18"/>
  <c r="V211" i="18"/>
  <c r="U211" i="18"/>
  <c r="T211" i="18"/>
  <c r="S211" i="18"/>
  <c r="R211" i="18"/>
  <c r="Q211" i="18"/>
  <c r="P211" i="18"/>
  <c r="O211" i="18"/>
  <c r="N211" i="18"/>
  <c r="M211" i="18"/>
  <c r="L211" i="18"/>
  <c r="K211" i="18"/>
  <c r="J211" i="18"/>
  <c r="I211" i="18"/>
  <c r="H211" i="18"/>
  <c r="G211" i="18"/>
  <c r="F211" i="18"/>
  <c r="E211" i="18"/>
  <c r="D211" i="18"/>
  <c r="A211" i="18" s="1"/>
  <c r="B211" i="18"/>
  <c r="X210" i="18"/>
  <c r="W210" i="18"/>
  <c r="V210" i="18"/>
  <c r="U210" i="18"/>
  <c r="T210" i="18"/>
  <c r="S210" i="18"/>
  <c r="R210" i="18"/>
  <c r="Q210" i="18"/>
  <c r="P210" i="18"/>
  <c r="O210" i="18"/>
  <c r="N210" i="18"/>
  <c r="M210" i="18"/>
  <c r="L210" i="18"/>
  <c r="K210" i="18"/>
  <c r="J210" i="18"/>
  <c r="I210" i="18"/>
  <c r="H210" i="18"/>
  <c r="G210" i="18"/>
  <c r="F210" i="18"/>
  <c r="E210" i="18"/>
  <c r="D210" i="18"/>
  <c r="B210" i="18"/>
  <c r="X209" i="18"/>
  <c r="W209" i="18"/>
  <c r="V209" i="18"/>
  <c r="U209" i="18"/>
  <c r="T209" i="18"/>
  <c r="S209" i="18"/>
  <c r="R209" i="18"/>
  <c r="Q209" i="18"/>
  <c r="P209" i="18"/>
  <c r="O209" i="18"/>
  <c r="N209" i="18"/>
  <c r="M209" i="18"/>
  <c r="L209" i="18"/>
  <c r="K209" i="18"/>
  <c r="J209" i="18"/>
  <c r="I209" i="18"/>
  <c r="H209" i="18"/>
  <c r="G209" i="18"/>
  <c r="F209" i="18"/>
  <c r="E209" i="18"/>
  <c r="D209" i="18"/>
  <c r="A209" i="18" s="1"/>
  <c r="B209" i="18"/>
  <c r="X208" i="18"/>
  <c r="W208" i="18"/>
  <c r="V208" i="18"/>
  <c r="U208" i="18"/>
  <c r="T208" i="18"/>
  <c r="S208" i="18"/>
  <c r="R208" i="18"/>
  <c r="Q208" i="18"/>
  <c r="P208" i="18"/>
  <c r="O208" i="18"/>
  <c r="N208" i="18"/>
  <c r="M208" i="18"/>
  <c r="L208" i="18"/>
  <c r="K208" i="18"/>
  <c r="J208" i="18"/>
  <c r="I208" i="18"/>
  <c r="H208" i="18"/>
  <c r="G208" i="18"/>
  <c r="F208" i="18"/>
  <c r="E208" i="18"/>
  <c r="D208" i="18"/>
  <c r="B208" i="18"/>
  <c r="X207" i="18"/>
  <c r="W207" i="18"/>
  <c r="V207" i="18"/>
  <c r="U207" i="18"/>
  <c r="T207" i="18"/>
  <c r="S207" i="18"/>
  <c r="R207" i="18"/>
  <c r="Q207" i="18"/>
  <c r="P207" i="18"/>
  <c r="O207" i="18"/>
  <c r="N207" i="18"/>
  <c r="M207" i="18"/>
  <c r="L207" i="18"/>
  <c r="K207" i="18"/>
  <c r="J207" i="18"/>
  <c r="I207" i="18"/>
  <c r="H207" i="18"/>
  <c r="G207" i="18"/>
  <c r="F207" i="18"/>
  <c r="E207" i="18"/>
  <c r="D207" i="18"/>
  <c r="A207" i="18" s="1"/>
  <c r="B207" i="18"/>
  <c r="X206" i="18"/>
  <c r="W206" i="18"/>
  <c r="V206" i="18"/>
  <c r="U206" i="18"/>
  <c r="T206" i="18"/>
  <c r="S206" i="18"/>
  <c r="R206" i="18"/>
  <c r="Q206" i="18"/>
  <c r="P206" i="18"/>
  <c r="O206" i="18"/>
  <c r="N206" i="18"/>
  <c r="M206" i="18"/>
  <c r="L206" i="18"/>
  <c r="K206" i="18"/>
  <c r="J206" i="18"/>
  <c r="I206" i="18"/>
  <c r="H206" i="18"/>
  <c r="G206" i="18"/>
  <c r="F206" i="18"/>
  <c r="E206" i="18"/>
  <c r="D206" i="18"/>
  <c r="B206" i="18"/>
  <c r="X205" i="18"/>
  <c r="W205" i="18"/>
  <c r="V205" i="18"/>
  <c r="U205" i="18"/>
  <c r="T205" i="18"/>
  <c r="S205" i="18"/>
  <c r="R205" i="18"/>
  <c r="Q205" i="18"/>
  <c r="P205" i="18"/>
  <c r="O205" i="18"/>
  <c r="N205" i="18"/>
  <c r="M205" i="18"/>
  <c r="L205" i="18"/>
  <c r="K205" i="18"/>
  <c r="J205" i="18"/>
  <c r="I205" i="18"/>
  <c r="H205" i="18"/>
  <c r="G205" i="18"/>
  <c r="F205" i="18"/>
  <c r="E205" i="18"/>
  <c r="D205" i="18"/>
  <c r="A205" i="18" s="1"/>
  <c r="B205" i="18"/>
  <c r="X204" i="18"/>
  <c r="W204" i="18"/>
  <c r="V204" i="18"/>
  <c r="U204" i="18"/>
  <c r="T204" i="18"/>
  <c r="S204" i="18"/>
  <c r="R204" i="18"/>
  <c r="Q204" i="18"/>
  <c r="P204" i="18"/>
  <c r="O204" i="18"/>
  <c r="N204" i="18"/>
  <c r="M204" i="18"/>
  <c r="L204" i="18"/>
  <c r="K204" i="18"/>
  <c r="J204" i="18"/>
  <c r="I204" i="18"/>
  <c r="H204" i="18"/>
  <c r="G204" i="18"/>
  <c r="F204" i="18"/>
  <c r="E204" i="18"/>
  <c r="D204" i="18"/>
  <c r="B204" i="18"/>
  <c r="X203" i="18"/>
  <c r="W203" i="18"/>
  <c r="V203" i="18"/>
  <c r="U203" i="18"/>
  <c r="T203" i="18"/>
  <c r="S203" i="18"/>
  <c r="R203" i="18"/>
  <c r="Q203" i="18"/>
  <c r="P203" i="18"/>
  <c r="O203" i="18"/>
  <c r="N203" i="18"/>
  <c r="M203" i="18"/>
  <c r="L203" i="18"/>
  <c r="K203" i="18"/>
  <c r="J203" i="18"/>
  <c r="I203" i="18"/>
  <c r="H203" i="18"/>
  <c r="G203" i="18"/>
  <c r="F203" i="18"/>
  <c r="E203" i="18"/>
  <c r="D203" i="18"/>
  <c r="B203" i="18"/>
  <c r="X202" i="18"/>
  <c r="W202" i="18"/>
  <c r="V202" i="18"/>
  <c r="U202" i="18"/>
  <c r="T202" i="18"/>
  <c r="S202" i="18"/>
  <c r="R202" i="18"/>
  <c r="Q202" i="18"/>
  <c r="P202" i="18"/>
  <c r="O202" i="18"/>
  <c r="N202" i="18"/>
  <c r="M202" i="18"/>
  <c r="L202" i="18"/>
  <c r="K202" i="18"/>
  <c r="J202" i="18"/>
  <c r="I202" i="18"/>
  <c r="H202" i="18"/>
  <c r="G202" i="18"/>
  <c r="F202" i="18"/>
  <c r="E202" i="18"/>
  <c r="D202" i="18"/>
  <c r="B202" i="18"/>
  <c r="X201" i="18"/>
  <c r="W201" i="18"/>
  <c r="V201" i="18"/>
  <c r="U201" i="18"/>
  <c r="T201" i="18"/>
  <c r="S201" i="18"/>
  <c r="R201" i="18"/>
  <c r="Q201" i="18"/>
  <c r="P201" i="18"/>
  <c r="O201" i="18"/>
  <c r="N201" i="18"/>
  <c r="M201" i="18"/>
  <c r="L201" i="18"/>
  <c r="K201" i="18"/>
  <c r="J201" i="18"/>
  <c r="I201" i="18"/>
  <c r="H201" i="18"/>
  <c r="G201" i="18"/>
  <c r="F201" i="18"/>
  <c r="E201" i="18"/>
  <c r="D201" i="18"/>
  <c r="B201" i="18"/>
  <c r="X200" i="18"/>
  <c r="W200" i="18"/>
  <c r="V200" i="18"/>
  <c r="U200" i="18"/>
  <c r="T200" i="18"/>
  <c r="S200" i="18"/>
  <c r="R200" i="18"/>
  <c r="Q200" i="18"/>
  <c r="P200" i="18"/>
  <c r="O200" i="18"/>
  <c r="N200" i="18"/>
  <c r="M200" i="18"/>
  <c r="L200" i="18"/>
  <c r="K200" i="18"/>
  <c r="J200" i="18"/>
  <c r="I200" i="18"/>
  <c r="H200" i="18"/>
  <c r="G200" i="18"/>
  <c r="F200" i="18"/>
  <c r="E200" i="18"/>
  <c r="D200" i="18"/>
  <c r="B200" i="18"/>
  <c r="X199" i="18"/>
  <c r="W199" i="18"/>
  <c r="V199" i="18"/>
  <c r="U199" i="18"/>
  <c r="T199" i="18"/>
  <c r="S199" i="18"/>
  <c r="R199" i="18"/>
  <c r="Q199" i="18"/>
  <c r="P199" i="18"/>
  <c r="O199" i="18"/>
  <c r="N199" i="18"/>
  <c r="M199" i="18"/>
  <c r="L199" i="18"/>
  <c r="K199" i="18"/>
  <c r="J199" i="18"/>
  <c r="I199" i="18"/>
  <c r="H199" i="18"/>
  <c r="G199" i="18"/>
  <c r="F199" i="18"/>
  <c r="E199" i="18"/>
  <c r="D199" i="18"/>
  <c r="A199" i="18" s="1"/>
  <c r="B199" i="18"/>
  <c r="X198" i="18"/>
  <c r="W198" i="18"/>
  <c r="V198" i="18"/>
  <c r="U198" i="18"/>
  <c r="T198" i="18"/>
  <c r="S198" i="18"/>
  <c r="R198" i="18"/>
  <c r="Q198" i="18"/>
  <c r="P198" i="18"/>
  <c r="O198" i="18"/>
  <c r="N198" i="18"/>
  <c r="M198" i="18"/>
  <c r="L198" i="18"/>
  <c r="K198" i="18"/>
  <c r="J198" i="18"/>
  <c r="I198" i="18"/>
  <c r="H198" i="18"/>
  <c r="G198" i="18"/>
  <c r="F198" i="18"/>
  <c r="E198" i="18"/>
  <c r="D198" i="18"/>
  <c r="B198" i="18"/>
  <c r="X197" i="18"/>
  <c r="W197" i="18"/>
  <c r="V197" i="18"/>
  <c r="U197" i="18"/>
  <c r="T197" i="18"/>
  <c r="S197" i="18"/>
  <c r="R197" i="18"/>
  <c r="Q197" i="18"/>
  <c r="P197" i="18"/>
  <c r="O197" i="18"/>
  <c r="N197" i="18"/>
  <c r="M197" i="18"/>
  <c r="L197" i="18"/>
  <c r="K197" i="18"/>
  <c r="J197" i="18"/>
  <c r="I197" i="18"/>
  <c r="H197" i="18"/>
  <c r="G197" i="18"/>
  <c r="F197" i="18"/>
  <c r="E197" i="18"/>
  <c r="D197" i="18"/>
  <c r="A197" i="18" s="1"/>
  <c r="B197" i="18"/>
  <c r="X196" i="18"/>
  <c r="W196" i="18"/>
  <c r="V196" i="18"/>
  <c r="U196" i="18"/>
  <c r="T196" i="18"/>
  <c r="S196" i="18"/>
  <c r="R196" i="18"/>
  <c r="Q196" i="18"/>
  <c r="P196" i="18"/>
  <c r="O196" i="18"/>
  <c r="N196" i="18"/>
  <c r="M196" i="18"/>
  <c r="L196" i="18"/>
  <c r="K196" i="18"/>
  <c r="J196" i="18"/>
  <c r="I196" i="18"/>
  <c r="H196" i="18"/>
  <c r="G196" i="18"/>
  <c r="F196" i="18"/>
  <c r="E196" i="18"/>
  <c r="D196" i="18"/>
  <c r="B196" i="18"/>
  <c r="X195" i="18"/>
  <c r="W195" i="18"/>
  <c r="V195" i="18"/>
  <c r="U195" i="18"/>
  <c r="T195" i="18"/>
  <c r="S195" i="18"/>
  <c r="R195" i="18"/>
  <c r="Q195" i="18"/>
  <c r="P195" i="18"/>
  <c r="O195" i="18"/>
  <c r="N195" i="18"/>
  <c r="M195" i="18"/>
  <c r="L195" i="18"/>
  <c r="K195" i="18"/>
  <c r="J195" i="18"/>
  <c r="I195" i="18"/>
  <c r="H195" i="18"/>
  <c r="G195" i="18"/>
  <c r="F195" i="18"/>
  <c r="E195" i="18"/>
  <c r="D195" i="18"/>
  <c r="A195" i="18" s="1"/>
  <c r="B195" i="18"/>
  <c r="X194" i="18"/>
  <c r="W194" i="18"/>
  <c r="V194" i="18"/>
  <c r="U194" i="18"/>
  <c r="T194" i="18"/>
  <c r="S194" i="18"/>
  <c r="R194" i="18"/>
  <c r="Q194" i="18"/>
  <c r="P194" i="18"/>
  <c r="O194" i="18"/>
  <c r="N194" i="18"/>
  <c r="M194" i="18"/>
  <c r="L194" i="18"/>
  <c r="K194" i="18"/>
  <c r="J194" i="18"/>
  <c r="I194" i="18"/>
  <c r="H194" i="18"/>
  <c r="G194" i="18"/>
  <c r="F194" i="18"/>
  <c r="E194" i="18"/>
  <c r="D194" i="18"/>
  <c r="B194" i="18"/>
  <c r="X193" i="18"/>
  <c r="W193" i="18"/>
  <c r="V193" i="18"/>
  <c r="U193" i="18"/>
  <c r="T193" i="18"/>
  <c r="S193" i="18"/>
  <c r="R193" i="18"/>
  <c r="Q193" i="18"/>
  <c r="P193" i="18"/>
  <c r="O193" i="18"/>
  <c r="N193" i="18"/>
  <c r="M193" i="18"/>
  <c r="L193" i="18"/>
  <c r="K193" i="18"/>
  <c r="J193" i="18"/>
  <c r="I193" i="18"/>
  <c r="H193" i="18"/>
  <c r="G193" i="18"/>
  <c r="F193" i="18"/>
  <c r="E193" i="18"/>
  <c r="D193" i="18"/>
  <c r="A193" i="18" s="1"/>
  <c r="B193" i="18"/>
  <c r="X192" i="18"/>
  <c r="W192" i="18"/>
  <c r="V192" i="18"/>
  <c r="U192" i="18"/>
  <c r="T192" i="18"/>
  <c r="S192" i="18"/>
  <c r="R192" i="18"/>
  <c r="Q192" i="18"/>
  <c r="P192" i="18"/>
  <c r="O192" i="18"/>
  <c r="N192" i="18"/>
  <c r="M192" i="18"/>
  <c r="L192" i="18"/>
  <c r="K192" i="18"/>
  <c r="J192" i="18"/>
  <c r="I192" i="18"/>
  <c r="H192" i="18"/>
  <c r="G192" i="18"/>
  <c r="F192" i="18"/>
  <c r="E192" i="18"/>
  <c r="D192" i="18"/>
  <c r="B192" i="18"/>
  <c r="X191" i="18"/>
  <c r="W191" i="18"/>
  <c r="V191" i="18"/>
  <c r="U191" i="18"/>
  <c r="T191" i="18"/>
  <c r="S191" i="18"/>
  <c r="R191" i="18"/>
  <c r="Q191" i="18"/>
  <c r="P191" i="18"/>
  <c r="O191" i="18"/>
  <c r="N191" i="18"/>
  <c r="M191" i="18"/>
  <c r="L191" i="18"/>
  <c r="K191" i="18"/>
  <c r="J191" i="18"/>
  <c r="I191" i="18"/>
  <c r="H191" i="18"/>
  <c r="G191" i="18"/>
  <c r="F191" i="18"/>
  <c r="E191" i="18"/>
  <c r="D191" i="18"/>
  <c r="A191" i="18" s="1"/>
  <c r="B191" i="18"/>
  <c r="X190" i="18"/>
  <c r="W190" i="18"/>
  <c r="V190" i="18"/>
  <c r="U190" i="18"/>
  <c r="T190" i="18"/>
  <c r="S190" i="18"/>
  <c r="R190" i="18"/>
  <c r="Q190" i="18"/>
  <c r="P190" i="18"/>
  <c r="O190" i="18"/>
  <c r="N190" i="18"/>
  <c r="M190" i="18"/>
  <c r="L190" i="18"/>
  <c r="K190" i="18"/>
  <c r="J190" i="18"/>
  <c r="I190" i="18"/>
  <c r="H190" i="18"/>
  <c r="G190" i="18"/>
  <c r="F190" i="18"/>
  <c r="E190" i="18"/>
  <c r="D190" i="18"/>
  <c r="B190" i="18"/>
  <c r="X189" i="18"/>
  <c r="W189" i="18"/>
  <c r="V189" i="18"/>
  <c r="U189" i="18"/>
  <c r="T189" i="18"/>
  <c r="S189" i="18"/>
  <c r="R189" i="18"/>
  <c r="Q189" i="18"/>
  <c r="P189" i="18"/>
  <c r="O189" i="18"/>
  <c r="N189" i="18"/>
  <c r="M189" i="18"/>
  <c r="L189" i="18"/>
  <c r="K189" i="18"/>
  <c r="J189" i="18"/>
  <c r="I189" i="18"/>
  <c r="H189" i="18"/>
  <c r="G189" i="18"/>
  <c r="F189" i="18"/>
  <c r="E189" i="18"/>
  <c r="D189" i="18"/>
  <c r="A189" i="18" s="1"/>
  <c r="B189" i="18"/>
  <c r="X188" i="18"/>
  <c r="W188" i="18"/>
  <c r="V188" i="18"/>
  <c r="U188" i="18"/>
  <c r="T188" i="18"/>
  <c r="S188" i="18"/>
  <c r="R188" i="18"/>
  <c r="Q188" i="18"/>
  <c r="P188" i="18"/>
  <c r="O188" i="18"/>
  <c r="N188" i="18"/>
  <c r="M188" i="18"/>
  <c r="L188" i="18"/>
  <c r="K188" i="18"/>
  <c r="J188" i="18"/>
  <c r="I188" i="18"/>
  <c r="H188" i="18"/>
  <c r="G188" i="18"/>
  <c r="F188" i="18"/>
  <c r="E188" i="18"/>
  <c r="D188" i="18"/>
  <c r="B188" i="18"/>
  <c r="X187" i="18"/>
  <c r="W187" i="18"/>
  <c r="V187" i="18"/>
  <c r="U187" i="18"/>
  <c r="T187" i="18"/>
  <c r="S187" i="18"/>
  <c r="R187" i="18"/>
  <c r="Q187" i="18"/>
  <c r="P187" i="18"/>
  <c r="O187" i="18"/>
  <c r="N187" i="18"/>
  <c r="M187" i="18"/>
  <c r="L187" i="18"/>
  <c r="K187" i="18"/>
  <c r="J187" i="18"/>
  <c r="I187" i="18"/>
  <c r="H187" i="18"/>
  <c r="G187" i="18"/>
  <c r="F187" i="18"/>
  <c r="E187" i="18"/>
  <c r="D187" i="18"/>
  <c r="B187" i="18"/>
  <c r="X186" i="18"/>
  <c r="W186" i="18"/>
  <c r="V186" i="18"/>
  <c r="U186" i="18"/>
  <c r="T186" i="18"/>
  <c r="S186" i="18"/>
  <c r="R186" i="18"/>
  <c r="Q186" i="18"/>
  <c r="P186" i="18"/>
  <c r="O186" i="18"/>
  <c r="N186" i="18"/>
  <c r="M186" i="18"/>
  <c r="L186" i="18"/>
  <c r="K186" i="18"/>
  <c r="J186" i="18"/>
  <c r="I186" i="18"/>
  <c r="H186" i="18"/>
  <c r="G186" i="18"/>
  <c r="F186" i="18"/>
  <c r="E186" i="18"/>
  <c r="D186" i="18"/>
  <c r="B186" i="18"/>
  <c r="X185" i="18"/>
  <c r="W185" i="18"/>
  <c r="V185" i="18"/>
  <c r="U185" i="18"/>
  <c r="T185" i="18"/>
  <c r="S185" i="18"/>
  <c r="R185" i="18"/>
  <c r="Q185" i="18"/>
  <c r="P185" i="18"/>
  <c r="O185" i="18"/>
  <c r="N185" i="18"/>
  <c r="M185" i="18"/>
  <c r="L185" i="18"/>
  <c r="K185" i="18"/>
  <c r="J185" i="18"/>
  <c r="I185" i="18"/>
  <c r="H185" i="18"/>
  <c r="G185" i="18"/>
  <c r="F185" i="18"/>
  <c r="E185" i="18"/>
  <c r="D185" i="18"/>
  <c r="B185" i="18"/>
  <c r="X184" i="18"/>
  <c r="W184" i="18"/>
  <c r="V184" i="18"/>
  <c r="U184" i="18"/>
  <c r="T184" i="18"/>
  <c r="S184" i="18"/>
  <c r="R184" i="18"/>
  <c r="Q184" i="18"/>
  <c r="P184" i="18"/>
  <c r="O184" i="18"/>
  <c r="N184" i="18"/>
  <c r="M184" i="18"/>
  <c r="L184" i="18"/>
  <c r="K184" i="18"/>
  <c r="J184" i="18"/>
  <c r="I184" i="18"/>
  <c r="H184" i="18"/>
  <c r="G184" i="18"/>
  <c r="F184" i="18"/>
  <c r="E184" i="18"/>
  <c r="D184" i="18"/>
  <c r="B184" i="18"/>
  <c r="X183" i="18"/>
  <c r="W183" i="18"/>
  <c r="V183" i="18"/>
  <c r="U183" i="18"/>
  <c r="T183" i="18"/>
  <c r="S183" i="18"/>
  <c r="R183" i="18"/>
  <c r="Q183" i="18"/>
  <c r="P183" i="18"/>
  <c r="O183" i="18"/>
  <c r="N183" i="18"/>
  <c r="M183" i="18"/>
  <c r="L183" i="18"/>
  <c r="K183" i="18"/>
  <c r="J183" i="18"/>
  <c r="I183" i="18"/>
  <c r="H183" i="18"/>
  <c r="G183" i="18"/>
  <c r="F183" i="18"/>
  <c r="E183" i="18"/>
  <c r="D183" i="18"/>
  <c r="A183" i="18" s="1"/>
  <c r="B183" i="18"/>
  <c r="X182" i="18"/>
  <c r="W182" i="18"/>
  <c r="V182" i="18"/>
  <c r="U182" i="18"/>
  <c r="T182" i="18"/>
  <c r="S182" i="18"/>
  <c r="R182" i="18"/>
  <c r="Q182" i="18"/>
  <c r="P182" i="18"/>
  <c r="O182" i="18"/>
  <c r="N182" i="18"/>
  <c r="M182" i="18"/>
  <c r="L182" i="18"/>
  <c r="K182" i="18"/>
  <c r="J182" i="18"/>
  <c r="I182" i="18"/>
  <c r="H182" i="18"/>
  <c r="G182" i="18"/>
  <c r="F182" i="18"/>
  <c r="E182" i="18"/>
  <c r="D182" i="18"/>
  <c r="B182" i="18"/>
  <c r="X181" i="18"/>
  <c r="W181" i="18"/>
  <c r="V181" i="18"/>
  <c r="U181" i="18"/>
  <c r="T181" i="18"/>
  <c r="S181" i="18"/>
  <c r="R181" i="18"/>
  <c r="Q181" i="18"/>
  <c r="P181" i="18"/>
  <c r="O181" i="18"/>
  <c r="N181" i="18"/>
  <c r="M181" i="18"/>
  <c r="L181" i="18"/>
  <c r="K181" i="18"/>
  <c r="J181" i="18"/>
  <c r="I181" i="18"/>
  <c r="H181" i="18"/>
  <c r="G181" i="18"/>
  <c r="F181" i="18"/>
  <c r="E181" i="18"/>
  <c r="D181" i="18"/>
  <c r="A181" i="18" s="1"/>
  <c r="B181" i="18"/>
  <c r="X180" i="18"/>
  <c r="W180" i="18"/>
  <c r="V180" i="18"/>
  <c r="U180" i="18"/>
  <c r="T180" i="18"/>
  <c r="S180" i="18"/>
  <c r="R180" i="18"/>
  <c r="Q180" i="18"/>
  <c r="P180" i="18"/>
  <c r="O180" i="18"/>
  <c r="N180" i="18"/>
  <c r="M180" i="18"/>
  <c r="L180" i="18"/>
  <c r="K180" i="18"/>
  <c r="J180" i="18"/>
  <c r="I180" i="18"/>
  <c r="H180" i="18"/>
  <c r="G180" i="18"/>
  <c r="F180" i="18"/>
  <c r="E180" i="18"/>
  <c r="D180" i="18"/>
  <c r="B180" i="18"/>
  <c r="X179" i="18"/>
  <c r="W179" i="18"/>
  <c r="V179" i="18"/>
  <c r="U179" i="18"/>
  <c r="T179" i="18"/>
  <c r="S179" i="18"/>
  <c r="R179" i="18"/>
  <c r="Q179" i="18"/>
  <c r="P179" i="18"/>
  <c r="O179" i="18"/>
  <c r="N179" i="18"/>
  <c r="M179" i="18"/>
  <c r="L179" i="18"/>
  <c r="K179" i="18"/>
  <c r="J179" i="18"/>
  <c r="I179" i="18"/>
  <c r="H179" i="18"/>
  <c r="G179" i="18"/>
  <c r="F179" i="18"/>
  <c r="E179" i="18"/>
  <c r="D179" i="18"/>
  <c r="A179" i="18" s="1"/>
  <c r="B179" i="18"/>
  <c r="X178" i="18"/>
  <c r="W178" i="18"/>
  <c r="V178" i="18"/>
  <c r="U178" i="18"/>
  <c r="T178" i="18"/>
  <c r="S178" i="18"/>
  <c r="R178" i="18"/>
  <c r="Q178" i="18"/>
  <c r="P178" i="18"/>
  <c r="O178" i="18"/>
  <c r="N178" i="18"/>
  <c r="M178" i="18"/>
  <c r="L178" i="18"/>
  <c r="K178" i="18"/>
  <c r="J178" i="18"/>
  <c r="I178" i="18"/>
  <c r="H178" i="18"/>
  <c r="G178" i="18"/>
  <c r="F178" i="18"/>
  <c r="E178" i="18"/>
  <c r="D178" i="18"/>
  <c r="B178" i="18"/>
  <c r="X177" i="18"/>
  <c r="W177" i="18"/>
  <c r="V177" i="18"/>
  <c r="U177" i="18"/>
  <c r="T177" i="18"/>
  <c r="S177" i="18"/>
  <c r="R177" i="18"/>
  <c r="Q177" i="18"/>
  <c r="P177" i="18"/>
  <c r="O177" i="18"/>
  <c r="N177" i="18"/>
  <c r="M177" i="18"/>
  <c r="L177" i="18"/>
  <c r="K177" i="18"/>
  <c r="J177" i="18"/>
  <c r="I177" i="18"/>
  <c r="H177" i="18"/>
  <c r="G177" i="18"/>
  <c r="F177" i="18"/>
  <c r="E177" i="18"/>
  <c r="D177" i="18"/>
  <c r="A177" i="18" s="1"/>
  <c r="B177" i="18"/>
  <c r="X176" i="18"/>
  <c r="W176" i="18"/>
  <c r="V176" i="18"/>
  <c r="U176" i="18"/>
  <c r="T176" i="18"/>
  <c r="S176" i="18"/>
  <c r="R176" i="18"/>
  <c r="Q176" i="18"/>
  <c r="P176" i="18"/>
  <c r="O176" i="18"/>
  <c r="N176" i="18"/>
  <c r="M176" i="18"/>
  <c r="L176" i="18"/>
  <c r="K176" i="18"/>
  <c r="J176" i="18"/>
  <c r="I176" i="18"/>
  <c r="H176" i="18"/>
  <c r="G176" i="18"/>
  <c r="F176" i="18"/>
  <c r="E176" i="18"/>
  <c r="D176" i="18"/>
  <c r="B176" i="18"/>
  <c r="X175" i="18"/>
  <c r="W175" i="18"/>
  <c r="V175" i="18"/>
  <c r="U175" i="18"/>
  <c r="T175" i="18"/>
  <c r="S175" i="18"/>
  <c r="R175" i="18"/>
  <c r="Q175" i="18"/>
  <c r="P175" i="18"/>
  <c r="O175" i="18"/>
  <c r="N175" i="18"/>
  <c r="M175" i="18"/>
  <c r="L175" i="18"/>
  <c r="K175" i="18"/>
  <c r="J175" i="18"/>
  <c r="I175" i="18"/>
  <c r="H175" i="18"/>
  <c r="G175" i="18"/>
  <c r="F175" i="18"/>
  <c r="E175" i="18"/>
  <c r="D175" i="18"/>
  <c r="A175" i="18" s="1"/>
  <c r="B175" i="18"/>
  <c r="X174" i="18"/>
  <c r="W174" i="18"/>
  <c r="V174" i="18"/>
  <c r="U174" i="18"/>
  <c r="T174" i="18"/>
  <c r="S174" i="18"/>
  <c r="R174" i="18"/>
  <c r="Q174" i="18"/>
  <c r="P174" i="18"/>
  <c r="O174" i="18"/>
  <c r="N174" i="18"/>
  <c r="M174" i="18"/>
  <c r="L174" i="18"/>
  <c r="K174" i="18"/>
  <c r="J174" i="18"/>
  <c r="I174" i="18"/>
  <c r="H174" i="18"/>
  <c r="G174" i="18"/>
  <c r="F174" i="18"/>
  <c r="E174" i="18"/>
  <c r="D174" i="18"/>
  <c r="B174" i="18"/>
  <c r="X173" i="18"/>
  <c r="W173" i="18"/>
  <c r="V173" i="18"/>
  <c r="U173" i="18"/>
  <c r="T173" i="18"/>
  <c r="S173" i="18"/>
  <c r="R173" i="18"/>
  <c r="Q173" i="18"/>
  <c r="P173" i="18"/>
  <c r="O173" i="18"/>
  <c r="N173" i="18"/>
  <c r="M173" i="18"/>
  <c r="L173" i="18"/>
  <c r="K173" i="18"/>
  <c r="J173" i="18"/>
  <c r="I173" i="18"/>
  <c r="H173" i="18"/>
  <c r="G173" i="18"/>
  <c r="F173" i="18"/>
  <c r="E173" i="18"/>
  <c r="D173" i="18"/>
  <c r="A173" i="18" s="1"/>
  <c r="B173" i="18"/>
  <c r="X172" i="18"/>
  <c r="W172" i="18"/>
  <c r="V172" i="18"/>
  <c r="U172" i="18"/>
  <c r="T172" i="18"/>
  <c r="S172" i="18"/>
  <c r="R172" i="18"/>
  <c r="Q172" i="18"/>
  <c r="P172" i="18"/>
  <c r="O172" i="18"/>
  <c r="N172" i="18"/>
  <c r="M172" i="18"/>
  <c r="L172" i="18"/>
  <c r="K172" i="18"/>
  <c r="J172" i="18"/>
  <c r="I172" i="18"/>
  <c r="H172" i="18"/>
  <c r="G172" i="18"/>
  <c r="F172" i="18"/>
  <c r="E172" i="18"/>
  <c r="D172" i="18"/>
  <c r="B172" i="18"/>
  <c r="X171" i="18"/>
  <c r="W171" i="18"/>
  <c r="V171" i="18"/>
  <c r="U171" i="18"/>
  <c r="T171" i="18"/>
  <c r="S171" i="18"/>
  <c r="R171" i="18"/>
  <c r="Q171" i="18"/>
  <c r="P171" i="18"/>
  <c r="O171" i="18"/>
  <c r="N171" i="18"/>
  <c r="M171" i="18"/>
  <c r="L171" i="18"/>
  <c r="K171" i="18"/>
  <c r="J171" i="18"/>
  <c r="I171" i="18"/>
  <c r="H171" i="18"/>
  <c r="G171" i="18"/>
  <c r="F171" i="18"/>
  <c r="E171" i="18"/>
  <c r="D171" i="18"/>
  <c r="B171" i="18"/>
  <c r="X170" i="18"/>
  <c r="W170" i="18"/>
  <c r="V170" i="18"/>
  <c r="U170" i="18"/>
  <c r="T170" i="18"/>
  <c r="S170" i="18"/>
  <c r="R170" i="18"/>
  <c r="Q170" i="18"/>
  <c r="P170" i="18"/>
  <c r="O170" i="18"/>
  <c r="N170" i="18"/>
  <c r="M170" i="18"/>
  <c r="L170" i="18"/>
  <c r="K170" i="18"/>
  <c r="J170" i="18"/>
  <c r="I170" i="18"/>
  <c r="H170" i="18"/>
  <c r="G170" i="18"/>
  <c r="F170" i="18"/>
  <c r="E170" i="18"/>
  <c r="D170" i="18"/>
  <c r="B170" i="18"/>
  <c r="X169" i="18"/>
  <c r="W169" i="18"/>
  <c r="V169" i="18"/>
  <c r="U169" i="18"/>
  <c r="T169" i="18"/>
  <c r="S169" i="18"/>
  <c r="R169" i="18"/>
  <c r="Q169" i="18"/>
  <c r="P169" i="18"/>
  <c r="O169" i="18"/>
  <c r="N169" i="18"/>
  <c r="M169" i="18"/>
  <c r="L169" i="18"/>
  <c r="K169" i="18"/>
  <c r="J169" i="18"/>
  <c r="I169" i="18"/>
  <c r="H169" i="18"/>
  <c r="G169" i="18"/>
  <c r="F169" i="18"/>
  <c r="E169" i="18"/>
  <c r="D169" i="18"/>
  <c r="A169" i="18" s="1"/>
  <c r="B169" i="18"/>
  <c r="X168" i="18"/>
  <c r="W168" i="18"/>
  <c r="V168" i="18"/>
  <c r="U168" i="18"/>
  <c r="T168" i="18"/>
  <c r="S168" i="18"/>
  <c r="R168" i="18"/>
  <c r="Q168" i="18"/>
  <c r="P168" i="18"/>
  <c r="O168" i="18"/>
  <c r="N168" i="18"/>
  <c r="M168" i="18"/>
  <c r="L168" i="18"/>
  <c r="K168" i="18"/>
  <c r="J168" i="18"/>
  <c r="I168" i="18"/>
  <c r="H168" i="18"/>
  <c r="G168" i="18"/>
  <c r="F168" i="18"/>
  <c r="E168" i="18"/>
  <c r="D168" i="18"/>
  <c r="B168" i="18"/>
  <c r="X167" i="18"/>
  <c r="W167" i="18"/>
  <c r="V167" i="18"/>
  <c r="U167" i="18"/>
  <c r="T167" i="18"/>
  <c r="S167" i="18"/>
  <c r="R167" i="18"/>
  <c r="Q167" i="18"/>
  <c r="P167" i="18"/>
  <c r="O167" i="18"/>
  <c r="N167" i="18"/>
  <c r="M167" i="18"/>
  <c r="L167" i="18"/>
  <c r="K167" i="18"/>
  <c r="J167" i="18"/>
  <c r="I167" i="18"/>
  <c r="H167" i="18"/>
  <c r="G167" i="18"/>
  <c r="F167" i="18"/>
  <c r="E167" i="18"/>
  <c r="D167" i="18"/>
  <c r="B167" i="18"/>
  <c r="X166" i="18"/>
  <c r="W166" i="18"/>
  <c r="V166" i="18"/>
  <c r="U166" i="18"/>
  <c r="T166" i="18"/>
  <c r="S166" i="18"/>
  <c r="R166" i="18"/>
  <c r="Q166" i="18"/>
  <c r="P166" i="18"/>
  <c r="O166" i="18"/>
  <c r="N166" i="18"/>
  <c r="M166" i="18"/>
  <c r="L166" i="18"/>
  <c r="K166" i="18"/>
  <c r="J166" i="18"/>
  <c r="I166" i="18"/>
  <c r="H166" i="18"/>
  <c r="G166" i="18"/>
  <c r="F166" i="18"/>
  <c r="E166" i="18"/>
  <c r="D166" i="18"/>
  <c r="B166" i="18"/>
  <c r="X165" i="18"/>
  <c r="W165" i="18"/>
  <c r="V165" i="18"/>
  <c r="U165" i="18"/>
  <c r="T165" i="18"/>
  <c r="S165" i="18"/>
  <c r="R165" i="18"/>
  <c r="Q165" i="18"/>
  <c r="P165" i="18"/>
  <c r="O165" i="18"/>
  <c r="N165" i="18"/>
  <c r="M165" i="18"/>
  <c r="L165" i="18"/>
  <c r="K165" i="18"/>
  <c r="J165" i="18"/>
  <c r="I165" i="18"/>
  <c r="H165" i="18"/>
  <c r="G165" i="18"/>
  <c r="F165" i="18"/>
  <c r="E165" i="18"/>
  <c r="D165" i="18"/>
  <c r="A165" i="18" s="1"/>
  <c r="B165" i="18"/>
  <c r="X164" i="18"/>
  <c r="W164" i="18"/>
  <c r="V164" i="18"/>
  <c r="U164" i="18"/>
  <c r="T164" i="18"/>
  <c r="S164" i="18"/>
  <c r="R164" i="18"/>
  <c r="Q164" i="18"/>
  <c r="P164" i="18"/>
  <c r="O164" i="18"/>
  <c r="N164" i="18"/>
  <c r="M164" i="18"/>
  <c r="L164" i="18"/>
  <c r="K164" i="18"/>
  <c r="J164" i="18"/>
  <c r="I164" i="18"/>
  <c r="H164" i="18"/>
  <c r="G164" i="18"/>
  <c r="F164" i="18"/>
  <c r="E164" i="18"/>
  <c r="D164" i="18"/>
  <c r="B164" i="18"/>
  <c r="X163" i="18"/>
  <c r="W163" i="18"/>
  <c r="V163" i="18"/>
  <c r="U163" i="18"/>
  <c r="T163" i="18"/>
  <c r="S163" i="18"/>
  <c r="R163" i="18"/>
  <c r="Q163" i="18"/>
  <c r="P163" i="18"/>
  <c r="O163" i="18"/>
  <c r="N163" i="18"/>
  <c r="M163" i="18"/>
  <c r="L163" i="18"/>
  <c r="K163" i="18"/>
  <c r="J163" i="18"/>
  <c r="I163" i="18"/>
  <c r="H163" i="18"/>
  <c r="G163" i="18"/>
  <c r="F163" i="18"/>
  <c r="E163" i="18"/>
  <c r="D163" i="18"/>
  <c r="A163" i="18" s="1"/>
  <c r="B163" i="18"/>
  <c r="X162" i="18"/>
  <c r="W162" i="18"/>
  <c r="V162" i="18"/>
  <c r="U162" i="18"/>
  <c r="T162" i="18"/>
  <c r="S162" i="18"/>
  <c r="R162" i="18"/>
  <c r="Q162" i="18"/>
  <c r="P162" i="18"/>
  <c r="O162" i="18"/>
  <c r="N162" i="18"/>
  <c r="M162" i="18"/>
  <c r="L162" i="18"/>
  <c r="K162" i="18"/>
  <c r="J162" i="18"/>
  <c r="I162" i="18"/>
  <c r="H162" i="18"/>
  <c r="G162" i="18"/>
  <c r="F162" i="18"/>
  <c r="E162" i="18"/>
  <c r="D162" i="18"/>
  <c r="B162" i="18"/>
  <c r="X161" i="18"/>
  <c r="W161" i="18"/>
  <c r="V161" i="18"/>
  <c r="U161" i="18"/>
  <c r="T161" i="18"/>
  <c r="S161" i="18"/>
  <c r="R161" i="18"/>
  <c r="Q161" i="18"/>
  <c r="P161" i="18"/>
  <c r="O161" i="18"/>
  <c r="N161" i="18"/>
  <c r="M161" i="18"/>
  <c r="L161" i="18"/>
  <c r="K161" i="18"/>
  <c r="J161" i="18"/>
  <c r="I161" i="18"/>
  <c r="H161" i="18"/>
  <c r="G161" i="18"/>
  <c r="F161" i="18"/>
  <c r="E161" i="18"/>
  <c r="D161" i="18"/>
  <c r="A161" i="18" s="1"/>
  <c r="B161" i="18"/>
  <c r="X160" i="18"/>
  <c r="W160" i="18"/>
  <c r="V160" i="18"/>
  <c r="U160" i="18"/>
  <c r="T160" i="18"/>
  <c r="S160" i="18"/>
  <c r="R160" i="18"/>
  <c r="Q160" i="18"/>
  <c r="P160" i="18"/>
  <c r="O160" i="18"/>
  <c r="N160" i="18"/>
  <c r="M160" i="18"/>
  <c r="L160" i="18"/>
  <c r="K160" i="18"/>
  <c r="J160" i="18"/>
  <c r="I160" i="18"/>
  <c r="H160" i="18"/>
  <c r="G160" i="18"/>
  <c r="F160" i="18"/>
  <c r="E160" i="18"/>
  <c r="D160" i="18"/>
  <c r="B160" i="18"/>
  <c r="X159" i="18"/>
  <c r="W159" i="18"/>
  <c r="V159" i="18"/>
  <c r="U159" i="18"/>
  <c r="T159" i="18"/>
  <c r="S159" i="18"/>
  <c r="R159" i="18"/>
  <c r="Q159" i="18"/>
  <c r="P159" i="18"/>
  <c r="O159" i="18"/>
  <c r="N159" i="18"/>
  <c r="M159" i="18"/>
  <c r="L159" i="18"/>
  <c r="K159" i="18"/>
  <c r="J159" i="18"/>
  <c r="I159" i="18"/>
  <c r="H159" i="18"/>
  <c r="G159" i="18"/>
  <c r="F159" i="18"/>
  <c r="E159" i="18"/>
  <c r="D159" i="18"/>
  <c r="A159" i="18" s="1"/>
  <c r="B159" i="18"/>
  <c r="X158" i="18"/>
  <c r="W158" i="18"/>
  <c r="V158" i="18"/>
  <c r="U158" i="18"/>
  <c r="T158" i="18"/>
  <c r="S158" i="18"/>
  <c r="R158" i="18"/>
  <c r="Q158" i="18"/>
  <c r="P158" i="18"/>
  <c r="O158" i="18"/>
  <c r="N158" i="18"/>
  <c r="M158" i="18"/>
  <c r="L158" i="18"/>
  <c r="K158" i="18"/>
  <c r="J158" i="18"/>
  <c r="I158" i="18"/>
  <c r="H158" i="18"/>
  <c r="G158" i="18"/>
  <c r="F158" i="18"/>
  <c r="E158" i="18"/>
  <c r="D158" i="18"/>
  <c r="B158" i="18"/>
  <c r="X157" i="18"/>
  <c r="W157" i="18"/>
  <c r="V157" i="18"/>
  <c r="U157" i="18"/>
  <c r="T157" i="18"/>
  <c r="S157" i="18"/>
  <c r="R157" i="18"/>
  <c r="Q157" i="18"/>
  <c r="P157" i="18"/>
  <c r="O157" i="18"/>
  <c r="N157" i="18"/>
  <c r="M157" i="18"/>
  <c r="L157" i="18"/>
  <c r="K157" i="18"/>
  <c r="J157" i="18"/>
  <c r="I157" i="18"/>
  <c r="H157" i="18"/>
  <c r="G157" i="18"/>
  <c r="F157" i="18"/>
  <c r="E157" i="18"/>
  <c r="D157" i="18"/>
  <c r="A157" i="18" s="1"/>
  <c r="B157" i="18"/>
  <c r="X156" i="18"/>
  <c r="W156" i="18"/>
  <c r="V156" i="18"/>
  <c r="U156" i="18"/>
  <c r="T156" i="18"/>
  <c r="S156" i="18"/>
  <c r="R156" i="18"/>
  <c r="Q156" i="18"/>
  <c r="P156" i="18"/>
  <c r="O156" i="18"/>
  <c r="N156" i="18"/>
  <c r="M156" i="18"/>
  <c r="L156" i="18"/>
  <c r="K156" i="18"/>
  <c r="J156" i="18"/>
  <c r="I156" i="18"/>
  <c r="H156" i="18"/>
  <c r="G156" i="18"/>
  <c r="F156" i="18"/>
  <c r="E156" i="18"/>
  <c r="D156" i="18"/>
  <c r="B156" i="18"/>
  <c r="X155" i="18"/>
  <c r="W155" i="18"/>
  <c r="V155" i="18"/>
  <c r="U155" i="18"/>
  <c r="T155" i="18"/>
  <c r="S155" i="18"/>
  <c r="R155" i="18"/>
  <c r="Q155" i="18"/>
  <c r="P155" i="18"/>
  <c r="O155" i="18"/>
  <c r="N155" i="18"/>
  <c r="M155" i="18"/>
  <c r="L155" i="18"/>
  <c r="K155" i="18"/>
  <c r="J155" i="18"/>
  <c r="I155" i="18"/>
  <c r="H155" i="18"/>
  <c r="G155" i="18"/>
  <c r="F155" i="18"/>
  <c r="E155" i="18"/>
  <c r="D155" i="18"/>
  <c r="B155" i="18"/>
  <c r="X154" i="18"/>
  <c r="W154" i="18"/>
  <c r="V154" i="18"/>
  <c r="U154" i="18"/>
  <c r="T154" i="18"/>
  <c r="S154" i="18"/>
  <c r="R154" i="18"/>
  <c r="Q154" i="18"/>
  <c r="P154" i="18"/>
  <c r="O154" i="18"/>
  <c r="N154" i="18"/>
  <c r="M154" i="18"/>
  <c r="L154" i="18"/>
  <c r="K154" i="18"/>
  <c r="J154" i="18"/>
  <c r="I154" i="18"/>
  <c r="H154" i="18"/>
  <c r="G154" i="18"/>
  <c r="F154" i="18"/>
  <c r="E154" i="18"/>
  <c r="D154" i="18"/>
  <c r="B154" i="18"/>
  <c r="X153" i="18"/>
  <c r="W153" i="18"/>
  <c r="V153" i="18"/>
  <c r="U153" i="18"/>
  <c r="T153" i="18"/>
  <c r="S153" i="18"/>
  <c r="R153" i="18"/>
  <c r="Q153" i="18"/>
  <c r="P153" i="18"/>
  <c r="O153" i="18"/>
  <c r="N153" i="18"/>
  <c r="M153" i="18"/>
  <c r="L153" i="18"/>
  <c r="K153" i="18"/>
  <c r="J153" i="18"/>
  <c r="I153" i="18"/>
  <c r="H153" i="18"/>
  <c r="G153" i="18"/>
  <c r="F153" i="18"/>
  <c r="E153" i="18"/>
  <c r="D153" i="18"/>
  <c r="A153" i="18" s="1"/>
  <c r="B153" i="18"/>
  <c r="X152" i="18"/>
  <c r="W152" i="18"/>
  <c r="V152" i="18"/>
  <c r="U152" i="18"/>
  <c r="T152" i="18"/>
  <c r="S152" i="18"/>
  <c r="R152" i="18"/>
  <c r="Q152" i="18"/>
  <c r="P152" i="18"/>
  <c r="O152" i="18"/>
  <c r="N152" i="18"/>
  <c r="M152" i="18"/>
  <c r="L152" i="18"/>
  <c r="K152" i="18"/>
  <c r="J152" i="18"/>
  <c r="I152" i="18"/>
  <c r="H152" i="18"/>
  <c r="G152" i="18"/>
  <c r="F152" i="18"/>
  <c r="E152" i="18"/>
  <c r="D152" i="18"/>
  <c r="B152" i="18"/>
  <c r="X151" i="18"/>
  <c r="W151" i="18"/>
  <c r="V151" i="18"/>
  <c r="U151" i="18"/>
  <c r="T151" i="18"/>
  <c r="S151" i="18"/>
  <c r="R151" i="18"/>
  <c r="Q151" i="18"/>
  <c r="P151" i="18"/>
  <c r="O151" i="18"/>
  <c r="N151" i="18"/>
  <c r="M151" i="18"/>
  <c r="L151" i="18"/>
  <c r="K151" i="18"/>
  <c r="J151" i="18"/>
  <c r="I151" i="18"/>
  <c r="H151" i="18"/>
  <c r="G151" i="18"/>
  <c r="F151" i="18"/>
  <c r="E151" i="18"/>
  <c r="D151" i="18"/>
  <c r="A151" i="18" s="1"/>
  <c r="B151" i="18"/>
  <c r="X150" i="18"/>
  <c r="W150" i="18"/>
  <c r="V150" i="18"/>
  <c r="U150" i="18"/>
  <c r="T150" i="18"/>
  <c r="S150" i="18"/>
  <c r="R150" i="18"/>
  <c r="Q150" i="18"/>
  <c r="P150" i="18"/>
  <c r="O150" i="18"/>
  <c r="N150" i="18"/>
  <c r="M150" i="18"/>
  <c r="L150" i="18"/>
  <c r="K150" i="18"/>
  <c r="J150" i="18"/>
  <c r="I150" i="18"/>
  <c r="H150" i="18"/>
  <c r="G150" i="18"/>
  <c r="F150" i="18"/>
  <c r="E150" i="18"/>
  <c r="D150" i="18"/>
  <c r="B150" i="18"/>
  <c r="X149" i="18"/>
  <c r="W149" i="18"/>
  <c r="V149" i="18"/>
  <c r="U149" i="18"/>
  <c r="T149" i="18"/>
  <c r="S149" i="18"/>
  <c r="R149" i="18"/>
  <c r="Q149" i="18"/>
  <c r="P149" i="18"/>
  <c r="O149" i="18"/>
  <c r="N149" i="18"/>
  <c r="M149" i="18"/>
  <c r="L149" i="18"/>
  <c r="K149" i="18"/>
  <c r="J149" i="18"/>
  <c r="I149" i="18"/>
  <c r="H149" i="18"/>
  <c r="G149" i="18"/>
  <c r="F149" i="18"/>
  <c r="E149" i="18"/>
  <c r="D149" i="18"/>
  <c r="A149" i="18" s="1"/>
  <c r="B149" i="18"/>
  <c r="X148" i="18"/>
  <c r="W148" i="18"/>
  <c r="V148" i="18"/>
  <c r="U148" i="18"/>
  <c r="T148" i="18"/>
  <c r="S148" i="18"/>
  <c r="R148" i="18"/>
  <c r="Q148" i="18"/>
  <c r="P148" i="18"/>
  <c r="O148" i="18"/>
  <c r="N148" i="18"/>
  <c r="M148" i="18"/>
  <c r="L148" i="18"/>
  <c r="K148" i="18"/>
  <c r="J148" i="18"/>
  <c r="I148" i="18"/>
  <c r="H148" i="18"/>
  <c r="G148" i="18"/>
  <c r="F148" i="18"/>
  <c r="E148" i="18"/>
  <c r="D148" i="18"/>
  <c r="B148" i="18"/>
  <c r="X147" i="18"/>
  <c r="W147" i="18"/>
  <c r="V147" i="18"/>
  <c r="U147" i="18"/>
  <c r="T147" i="18"/>
  <c r="S147" i="18"/>
  <c r="R147" i="18"/>
  <c r="Q147" i="18"/>
  <c r="P147" i="18"/>
  <c r="O147" i="18"/>
  <c r="N147" i="18"/>
  <c r="M147" i="18"/>
  <c r="L147" i="18"/>
  <c r="K147" i="18"/>
  <c r="J147" i="18"/>
  <c r="I147" i="18"/>
  <c r="H147" i="18"/>
  <c r="G147" i="18"/>
  <c r="F147" i="18"/>
  <c r="E147" i="18"/>
  <c r="D147" i="18"/>
  <c r="A147" i="18" s="1"/>
  <c r="B147" i="18"/>
  <c r="X146" i="18"/>
  <c r="W146" i="18"/>
  <c r="V146" i="18"/>
  <c r="U146" i="18"/>
  <c r="T146" i="18"/>
  <c r="S146" i="18"/>
  <c r="R146" i="18"/>
  <c r="Q146" i="18"/>
  <c r="P146" i="18"/>
  <c r="O146" i="18"/>
  <c r="N146" i="18"/>
  <c r="M146" i="18"/>
  <c r="L146" i="18"/>
  <c r="K146" i="18"/>
  <c r="J146" i="18"/>
  <c r="I146" i="18"/>
  <c r="H146" i="18"/>
  <c r="G146" i="18"/>
  <c r="F146" i="18"/>
  <c r="E146" i="18"/>
  <c r="D146" i="18"/>
  <c r="B146" i="18"/>
  <c r="X145" i="18"/>
  <c r="W145" i="18"/>
  <c r="V145" i="18"/>
  <c r="U145" i="18"/>
  <c r="T145" i="18"/>
  <c r="S145" i="18"/>
  <c r="R145" i="18"/>
  <c r="Q145" i="18"/>
  <c r="P145" i="18"/>
  <c r="O145" i="18"/>
  <c r="N145" i="18"/>
  <c r="M145" i="18"/>
  <c r="L145" i="18"/>
  <c r="K145" i="18"/>
  <c r="J145" i="18"/>
  <c r="I145" i="18"/>
  <c r="H145" i="18"/>
  <c r="G145" i="18"/>
  <c r="F145" i="18"/>
  <c r="E145" i="18"/>
  <c r="D145" i="18"/>
  <c r="A145" i="18" s="1"/>
  <c r="B145" i="18"/>
  <c r="X144" i="18"/>
  <c r="W144" i="18"/>
  <c r="V144" i="18"/>
  <c r="U144" i="18"/>
  <c r="T144" i="18"/>
  <c r="S144" i="18"/>
  <c r="R144" i="18"/>
  <c r="Q144" i="18"/>
  <c r="P144" i="18"/>
  <c r="O144" i="18"/>
  <c r="N144" i="18"/>
  <c r="M144" i="18"/>
  <c r="L144" i="18"/>
  <c r="K144" i="18"/>
  <c r="J144" i="18"/>
  <c r="I144" i="18"/>
  <c r="H144" i="18"/>
  <c r="G144" i="18"/>
  <c r="F144" i="18"/>
  <c r="E144" i="18"/>
  <c r="D144" i="18"/>
  <c r="B144" i="18"/>
  <c r="X143" i="18"/>
  <c r="W143" i="18"/>
  <c r="V143" i="18"/>
  <c r="U143" i="18"/>
  <c r="T143" i="18"/>
  <c r="S143" i="18"/>
  <c r="R143" i="18"/>
  <c r="Q143" i="18"/>
  <c r="P143" i="18"/>
  <c r="O143" i="18"/>
  <c r="N143" i="18"/>
  <c r="M143" i="18"/>
  <c r="L143" i="18"/>
  <c r="K143" i="18"/>
  <c r="J143" i="18"/>
  <c r="I143" i="18"/>
  <c r="H143" i="18"/>
  <c r="G143" i="18"/>
  <c r="F143" i="18"/>
  <c r="E143" i="18"/>
  <c r="D143" i="18"/>
  <c r="B143" i="18"/>
  <c r="X142" i="18"/>
  <c r="W142" i="18"/>
  <c r="V142" i="18"/>
  <c r="U142" i="18"/>
  <c r="T142" i="18"/>
  <c r="S142" i="18"/>
  <c r="R142" i="18"/>
  <c r="Q142" i="18"/>
  <c r="P142" i="18"/>
  <c r="O142" i="18"/>
  <c r="N142" i="18"/>
  <c r="M142" i="18"/>
  <c r="L142" i="18"/>
  <c r="K142" i="18"/>
  <c r="J142" i="18"/>
  <c r="I142" i="18"/>
  <c r="H142" i="18"/>
  <c r="G142" i="18"/>
  <c r="F142" i="18"/>
  <c r="E142" i="18"/>
  <c r="D142" i="18"/>
  <c r="B142" i="18"/>
  <c r="X141" i="18"/>
  <c r="W141" i="18"/>
  <c r="V141" i="18"/>
  <c r="U141" i="18"/>
  <c r="T141" i="18"/>
  <c r="S141" i="18"/>
  <c r="R141" i="18"/>
  <c r="Q141" i="18"/>
  <c r="P141" i="18"/>
  <c r="O141" i="18"/>
  <c r="N141" i="18"/>
  <c r="M141" i="18"/>
  <c r="L141" i="18"/>
  <c r="K141" i="18"/>
  <c r="J141" i="18"/>
  <c r="I141" i="18"/>
  <c r="H141" i="18"/>
  <c r="G141" i="18"/>
  <c r="F141" i="18"/>
  <c r="E141" i="18"/>
  <c r="D141" i="18"/>
  <c r="A141" i="18" s="1"/>
  <c r="B141" i="18"/>
  <c r="X140" i="18"/>
  <c r="W140" i="18"/>
  <c r="V140" i="18"/>
  <c r="U140" i="18"/>
  <c r="T140" i="18"/>
  <c r="S140" i="18"/>
  <c r="R140" i="18"/>
  <c r="Q140" i="18"/>
  <c r="P140" i="18"/>
  <c r="O140" i="18"/>
  <c r="N140" i="18"/>
  <c r="M140" i="18"/>
  <c r="L140" i="18"/>
  <c r="K140" i="18"/>
  <c r="J140" i="18"/>
  <c r="I140" i="18"/>
  <c r="H140" i="18"/>
  <c r="G140" i="18"/>
  <c r="F140" i="18"/>
  <c r="E140" i="18"/>
  <c r="D140" i="18"/>
  <c r="B140" i="18"/>
  <c r="X139" i="18"/>
  <c r="W139" i="18"/>
  <c r="V139" i="18"/>
  <c r="U139" i="18"/>
  <c r="T139" i="18"/>
  <c r="S139" i="18"/>
  <c r="R139" i="18"/>
  <c r="Q139" i="18"/>
  <c r="P139" i="18"/>
  <c r="O139" i="18"/>
  <c r="N139" i="18"/>
  <c r="M139" i="18"/>
  <c r="L139" i="18"/>
  <c r="K139" i="18"/>
  <c r="J139" i="18"/>
  <c r="I139" i="18"/>
  <c r="H139" i="18"/>
  <c r="G139" i="18"/>
  <c r="F139" i="18"/>
  <c r="E139" i="18"/>
  <c r="D139" i="18"/>
  <c r="A139" i="18" s="1"/>
  <c r="B139" i="18"/>
  <c r="X138" i="18"/>
  <c r="W138" i="18"/>
  <c r="V138" i="18"/>
  <c r="U138" i="18"/>
  <c r="T138" i="18"/>
  <c r="S138" i="18"/>
  <c r="R138" i="18"/>
  <c r="Q138" i="18"/>
  <c r="P138" i="18"/>
  <c r="O138" i="18"/>
  <c r="N138" i="18"/>
  <c r="M138" i="18"/>
  <c r="L138" i="18"/>
  <c r="K138" i="18"/>
  <c r="J138" i="18"/>
  <c r="I138" i="18"/>
  <c r="H138" i="18"/>
  <c r="G138" i="18"/>
  <c r="F138" i="18"/>
  <c r="E138" i="18"/>
  <c r="D138" i="18"/>
  <c r="B138" i="18"/>
  <c r="X137" i="18"/>
  <c r="W137" i="18"/>
  <c r="V137" i="18"/>
  <c r="U137" i="18"/>
  <c r="T137" i="18"/>
  <c r="S137" i="18"/>
  <c r="R137" i="18"/>
  <c r="Q137" i="18"/>
  <c r="P137" i="18"/>
  <c r="O137" i="18"/>
  <c r="N137" i="18"/>
  <c r="M137" i="18"/>
  <c r="L137" i="18"/>
  <c r="K137" i="18"/>
  <c r="J137" i="18"/>
  <c r="I137" i="18"/>
  <c r="H137" i="18"/>
  <c r="G137" i="18"/>
  <c r="F137" i="18"/>
  <c r="E137" i="18"/>
  <c r="D137" i="18"/>
  <c r="A137" i="18" s="1"/>
  <c r="B137" i="18"/>
  <c r="X136" i="18"/>
  <c r="W136" i="18"/>
  <c r="V136" i="18"/>
  <c r="U136" i="18"/>
  <c r="T136" i="18"/>
  <c r="S136" i="18"/>
  <c r="R136" i="18"/>
  <c r="Q136" i="18"/>
  <c r="P136" i="18"/>
  <c r="O136" i="18"/>
  <c r="N136" i="18"/>
  <c r="M136" i="18"/>
  <c r="L136" i="18"/>
  <c r="K136" i="18"/>
  <c r="J136" i="18"/>
  <c r="I136" i="18"/>
  <c r="H136" i="18"/>
  <c r="G136" i="18"/>
  <c r="F136" i="18"/>
  <c r="E136" i="18"/>
  <c r="D136" i="18"/>
  <c r="B136" i="18"/>
  <c r="X135" i="18"/>
  <c r="W135" i="18"/>
  <c r="V135" i="18"/>
  <c r="U135" i="18"/>
  <c r="T135" i="18"/>
  <c r="S135" i="18"/>
  <c r="R135" i="18"/>
  <c r="Q135" i="18"/>
  <c r="P135" i="18"/>
  <c r="O135" i="18"/>
  <c r="N135" i="18"/>
  <c r="M135" i="18"/>
  <c r="L135" i="18"/>
  <c r="K135" i="18"/>
  <c r="J135" i="18"/>
  <c r="I135" i="18"/>
  <c r="H135" i="18"/>
  <c r="G135" i="18"/>
  <c r="F135" i="18"/>
  <c r="E135" i="18"/>
  <c r="D135" i="18"/>
  <c r="A135" i="18" s="1"/>
  <c r="B135" i="18"/>
  <c r="X134" i="18"/>
  <c r="W134" i="18"/>
  <c r="V134" i="18"/>
  <c r="U134" i="18"/>
  <c r="T134" i="18"/>
  <c r="S134" i="18"/>
  <c r="R134" i="18"/>
  <c r="Q134" i="18"/>
  <c r="P134" i="18"/>
  <c r="O134" i="18"/>
  <c r="N134" i="18"/>
  <c r="M134" i="18"/>
  <c r="L134" i="18"/>
  <c r="K134" i="18"/>
  <c r="J134" i="18"/>
  <c r="I134" i="18"/>
  <c r="H134" i="18"/>
  <c r="G134" i="18"/>
  <c r="F134" i="18"/>
  <c r="E134" i="18"/>
  <c r="D134" i="18"/>
  <c r="B134" i="18"/>
  <c r="X133" i="18"/>
  <c r="W133" i="18"/>
  <c r="V133" i="18"/>
  <c r="U133" i="18"/>
  <c r="T133" i="18"/>
  <c r="S133" i="18"/>
  <c r="R133" i="18"/>
  <c r="Q133" i="18"/>
  <c r="P133" i="18"/>
  <c r="O133" i="18"/>
  <c r="N133" i="18"/>
  <c r="M133" i="18"/>
  <c r="L133" i="18"/>
  <c r="K133" i="18"/>
  <c r="J133" i="18"/>
  <c r="I133" i="18"/>
  <c r="H133" i="18"/>
  <c r="G133" i="18"/>
  <c r="F133" i="18"/>
  <c r="E133" i="18"/>
  <c r="D133" i="18"/>
  <c r="A133" i="18" s="1"/>
  <c r="B133" i="18"/>
  <c r="X132" i="18"/>
  <c r="W132" i="18"/>
  <c r="V132" i="18"/>
  <c r="U132" i="18"/>
  <c r="T132" i="18"/>
  <c r="S132" i="18"/>
  <c r="R132" i="18"/>
  <c r="Q132" i="18"/>
  <c r="P132" i="18"/>
  <c r="O132" i="18"/>
  <c r="N132" i="18"/>
  <c r="M132" i="18"/>
  <c r="L132" i="18"/>
  <c r="K132" i="18"/>
  <c r="J132" i="18"/>
  <c r="I132" i="18"/>
  <c r="H132" i="18"/>
  <c r="G132" i="18"/>
  <c r="F132" i="18"/>
  <c r="E132" i="18"/>
  <c r="D132" i="18"/>
  <c r="B132" i="18"/>
  <c r="X131" i="18"/>
  <c r="W131" i="18"/>
  <c r="V131" i="18"/>
  <c r="U131" i="18"/>
  <c r="T131" i="18"/>
  <c r="S131" i="18"/>
  <c r="R131" i="18"/>
  <c r="Q131" i="18"/>
  <c r="P131" i="18"/>
  <c r="O131" i="18"/>
  <c r="N131" i="18"/>
  <c r="M131" i="18"/>
  <c r="L131" i="18"/>
  <c r="K131" i="18"/>
  <c r="J131" i="18"/>
  <c r="I131" i="18"/>
  <c r="H131" i="18"/>
  <c r="G131" i="18"/>
  <c r="F131" i="18"/>
  <c r="E131" i="18"/>
  <c r="D131" i="18"/>
  <c r="A131" i="18" s="1"/>
  <c r="B131" i="18"/>
  <c r="X130" i="18"/>
  <c r="W130" i="18"/>
  <c r="V130" i="18"/>
  <c r="U130" i="18"/>
  <c r="T130" i="18"/>
  <c r="S130" i="18"/>
  <c r="R130" i="18"/>
  <c r="Q130" i="18"/>
  <c r="P130" i="18"/>
  <c r="O130" i="18"/>
  <c r="N130" i="18"/>
  <c r="M130" i="18"/>
  <c r="L130" i="18"/>
  <c r="K130" i="18"/>
  <c r="J130" i="18"/>
  <c r="I130" i="18"/>
  <c r="H130" i="18"/>
  <c r="G130" i="18"/>
  <c r="F130" i="18"/>
  <c r="E130" i="18"/>
  <c r="D130" i="18"/>
  <c r="B130" i="18"/>
  <c r="X129" i="18"/>
  <c r="W129" i="18"/>
  <c r="V129" i="18"/>
  <c r="U129" i="18"/>
  <c r="T129" i="18"/>
  <c r="S129" i="18"/>
  <c r="R129" i="18"/>
  <c r="Q129" i="18"/>
  <c r="P129" i="18"/>
  <c r="O129" i="18"/>
  <c r="N129" i="18"/>
  <c r="M129" i="18"/>
  <c r="L129" i="18"/>
  <c r="K129" i="18"/>
  <c r="J129" i="18"/>
  <c r="I129" i="18"/>
  <c r="H129" i="18"/>
  <c r="G129" i="18"/>
  <c r="F129" i="18"/>
  <c r="E129" i="18"/>
  <c r="D129" i="18"/>
  <c r="A129" i="18" s="1"/>
  <c r="B129" i="18"/>
  <c r="X128" i="18"/>
  <c r="W128" i="18"/>
  <c r="V128" i="18"/>
  <c r="U128" i="18"/>
  <c r="T128" i="18"/>
  <c r="S128" i="18"/>
  <c r="R128" i="18"/>
  <c r="Q128" i="18"/>
  <c r="P128" i="18"/>
  <c r="O128" i="18"/>
  <c r="N128" i="18"/>
  <c r="M128" i="18"/>
  <c r="L128" i="18"/>
  <c r="K128" i="18"/>
  <c r="J128" i="18"/>
  <c r="I128" i="18"/>
  <c r="H128" i="18"/>
  <c r="G128" i="18"/>
  <c r="F128" i="18"/>
  <c r="E128" i="18"/>
  <c r="D128" i="18"/>
  <c r="B128" i="18"/>
  <c r="X127" i="18"/>
  <c r="W127" i="18"/>
  <c r="V127" i="18"/>
  <c r="U127" i="18"/>
  <c r="T127" i="18"/>
  <c r="S127" i="18"/>
  <c r="R127" i="18"/>
  <c r="Q127" i="18"/>
  <c r="P127" i="18"/>
  <c r="O127" i="18"/>
  <c r="N127" i="18"/>
  <c r="M127" i="18"/>
  <c r="L127" i="18"/>
  <c r="K127" i="18"/>
  <c r="J127" i="18"/>
  <c r="I127" i="18"/>
  <c r="H127" i="18"/>
  <c r="G127" i="18"/>
  <c r="F127" i="18"/>
  <c r="E127" i="18"/>
  <c r="D127" i="18"/>
  <c r="B127" i="18"/>
  <c r="X126" i="18"/>
  <c r="W126" i="18"/>
  <c r="V126" i="18"/>
  <c r="U126" i="18"/>
  <c r="T126" i="18"/>
  <c r="S126" i="18"/>
  <c r="R126" i="18"/>
  <c r="Q126" i="18"/>
  <c r="P126" i="18"/>
  <c r="O126" i="18"/>
  <c r="N126" i="18"/>
  <c r="M126" i="18"/>
  <c r="L126" i="18"/>
  <c r="K126" i="18"/>
  <c r="J126" i="18"/>
  <c r="I126" i="18"/>
  <c r="H126" i="18"/>
  <c r="G126" i="18"/>
  <c r="F126" i="18"/>
  <c r="E126" i="18"/>
  <c r="D126" i="18"/>
  <c r="B126" i="18"/>
  <c r="X125" i="18"/>
  <c r="W125" i="18"/>
  <c r="V125" i="18"/>
  <c r="U125" i="18"/>
  <c r="T125" i="18"/>
  <c r="S125" i="18"/>
  <c r="R125" i="18"/>
  <c r="Q125" i="18"/>
  <c r="P125" i="18"/>
  <c r="O125" i="18"/>
  <c r="N125" i="18"/>
  <c r="M125" i="18"/>
  <c r="L125" i="18"/>
  <c r="K125" i="18"/>
  <c r="J125" i="18"/>
  <c r="I125" i="18"/>
  <c r="H125" i="18"/>
  <c r="G125" i="18"/>
  <c r="F125" i="18"/>
  <c r="E125" i="18"/>
  <c r="D125" i="18"/>
  <c r="A125" i="18" s="1"/>
  <c r="B125" i="18"/>
  <c r="X124" i="18"/>
  <c r="W124" i="18"/>
  <c r="V124" i="18"/>
  <c r="U124" i="18"/>
  <c r="T124" i="18"/>
  <c r="S124" i="18"/>
  <c r="R124" i="18"/>
  <c r="Q124" i="18"/>
  <c r="P124" i="18"/>
  <c r="O124" i="18"/>
  <c r="N124" i="18"/>
  <c r="M124" i="18"/>
  <c r="L124" i="18"/>
  <c r="K124" i="18"/>
  <c r="J124" i="18"/>
  <c r="I124" i="18"/>
  <c r="H124" i="18"/>
  <c r="G124" i="18"/>
  <c r="F124" i="18"/>
  <c r="E124" i="18"/>
  <c r="D124" i="18"/>
  <c r="B124" i="18"/>
  <c r="X123" i="18"/>
  <c r="W123" i="18"/>
  <c r="V123" i="18"/>
  <c r="U123" i="18"/>
  <c r="T123" i="18"/>
  <c r="S123" i="18"/>
  <c r="R123" i="18"/>
  <c r="Q123" i="18"/>
  <c r="P123" i="18"/>
  <c r="O123" i="18"/>
  <c r="N123" i="18"/>
  <c r="M123" i="18"/>
  <c r="L123" i="18"/>
  <c r="K123" i="18"/>
  <c r="J123" i="18"/>
  <c r="I123" i="18"/>
  <c r="H123" i="18"/>
  <c r="G123" i="18"/>
  <c r="F123" i="18"/>
  <c r="E123" i="18"/>
  <c r="D123" i="18"/>
  <c r="A123" i="18" s="1"/>
  <c r="B123" i="18"/>
  <c r="X122" i="18"/>
  <c r="W122" i="18"/>
  <c r="V122" i="18"/>
  <c r="U122" i="18"/>
  <c r="T122" i="18"/>
  <c r="S122" i="18"/>
  <c r="R122" i="18"/>
  <c r="Q122" i="18"/>
  <c r="P122" i="18"/>
  <c r="O122" i="18"/>
  <c r="N122" i="18"/>
  <c r="M122" i="18"/>
  <c r="L122" i="18"/>
  <c r="K122" i="18"/>
  <c r="J122" i="18"/>
  <c r="I122" i="18"/>
  <c r="H122" i="18"/>
  <c r="G122" i="18"/>
  <c r="F122" i="18"/>
  <c r="E122" i="18"/>
  <c r="D122" i="18"/>
  <c r="B122" i="18"/>
  <c r="X121" i="18"/>
  <c r="W121" i="18"/>
  <c r="V121" i="18"/>
  <c r="U121" i="18"/>
  <c r="T121" i="18"/>
  <c r="S121" i="18"/>
  <c r="R121" i="18"/>
  <c r="Q121" i="18"/>
  <c r="P121" i="18"/>
  <c r="O121" i="18"/>
  <c r="N121" i="18"/>
  <c r="M121" i="18"/>
  <c r="L121" i="18"/>
  <c r="K121" i="18"/>
  <c r="J121" i="18"/>
  <c r="I121" i="18"/>
  <c r="H121" i="18"/>
  <c r="G121" i="18"/>
  <c r="F121" i="18"/>
  <c r="E121" i="18"/>
  <c r="D121" i="18"/>
  <c r="A121" i="18" s="1"/>
  <c r="B121" i="18"/>
  <c r="X120" i="18"/>
  <c r="W120" i="18"/>
  <c r="V120" i="18"/>
  <c r="U120" i="18"/>
  <c r="T120" i="18"/>
  <c r="S120" i="18"/>
  <c r="R120" i="18"/>
  <c r="Q120" i="18"/>
  <c r="P120" i="18"/>
  <c r="O120" i="18"/>
  <c r="N120" i="18"/>
  <c r="M120" i="18"/>
  <c r="L120" i="18"/>
  <c r="K120" i="18"/>
  <c r="J120" i="18"/>
  <c r="I120" i="18"/>
  <c r="H120" i="18"/>
  <c r="G120" i="18"/>
  <c r="F120" i="18"/>
  <c r="E120" i="18"/>
  <c r="D120" i="18"/>
  <c r="B120" i="18"/>
  <c r="X119" i="18"/>
  <c r="W119" i="18"/>
  <c r="V119" i="18"/>
  <c r="U119" i="18"/>
  <c r="T119" i="18"/>
  <c r="S119" i="18"/>
  <c r="R119" i="18"/>
  <c r="Q119" i="18"/>
  <c r="P119" i="18"/>
  <c r="O119" i="18"/>
  <c r="N119" i="18"/>
  <c r="M119" i="18"/>
  <c r="L119" i="18"/>
  <c r="K119" i="18"/>
  <c r="J119" i="18"/>
  <c r="I119" i="18"/>
  <c r="H119" i="18"/>
  <c r="G119" i="18"/>
  <c r="F119" i="18"/>
  <c r="E119" i="18"/>
  <c r="D119" i="18"/>
  <c r="A119" i="18" s="1"/>
  <c r="B119" i="18"/>
  <c r="X118" i="18"/>
  <c r="W118" i="18"/>
  <c r="V118" i="18"/>
  <c r="U118" i="18"/>
  <c r="T118" i="18"/>
  <c r="S118" i="18"/>
  <c r="R118" i="18"/>
  <c r="Q118" i="18"/>
  <c r="P118" i="18"/>
  <c r="O118" i="18"/>
  <c r="N118" i="18"/>
  <c r="M118" i="18"/>
  <c r="L118" i="18"/>
  <c r="K118" i="18"/>
  <c r="J118" i="18"/>
  <c r="I118" i="18"/>
  <c r="H118" i="18"/>
  <c r="G118" i="18"/>
  <c r="F118" i="18"/>
  <c r="E118" i="18"/>
  <c r="D118" i="18"/>
  <c r="B118" i="18"/>
  <c r="X117" i="18"/>
  <c r="W117" i="18"/>
  <c r="V117" i="18"/>
  <c r="U117" i="18"/>
  <c r="T117" i="18"/>
  <c r="S117" i="18"/>
  <c r="R117" i="18"/>
  <c r="Q117" i="18"/>
  <c r="P117" i="18"/>
  <c r="O117" i="18"/>
  <c r="N117" i="18"/>
  <c r="M117" i="18"/>
  <c r="L117" i="18"/>
  <c r="K117" i="18"/>
  <c r="J117" i="18"/>
  <c r="I117" i="18"/>
  <c r="H117" i="18"/>
  <c r="G117" i="18"/>
  <c r="F117" i="18"/>
  <c r="E117" i="18"/>
  <c r="D117" i="18"/>
  <c r="A117" i="18" s="1"/>
  <c r="B117" i="18"/>
  <c r="X116" i="18"/>
  <c r="W116" i="18"/>
  <c r="V116" i="18"/>
  <c r="U116" i="18"/>
  <c r="T116" i="18"/>
  <c r="S116" i="18"/>
  <c r="R116" i="18"/>
  <c r="Q116" i="18"/>
  <c r="P116" i="18"/>
  <c r="O116" i="18"/>
  <c r="N116" i="18"/>
  <c r="M116" i="18"/>
  <c r="L116" i="18"/>
  <c r="K116" i="18"/>
  <c r="J116" i="18"/>
  <c r="I116" i="18"/>
  <c r="H116" i="18"/>
  <c r="G116" i="18"/>
  <c r="F116" i="18"/>
  <c r="E116" i="18"/>
  <c r="D116" i="18"/>
  <c r="B116" i="18"/>
  <c r="X115" i="18"/>
  <c r="W115" i="18"/>
  <c r="V115" i="18"/>
  <c r="U115" i="18"/>
  <c r="T115" i="18"/>
  <c r="S115" i="18"/>
  <c r="R115" i="18"/>
  <c r="Q115" i="18"/>
  <c r="P115" i="18"/>
  <c r="O115" i="18"/>
  <c r="N115" i="18"/>
  <c r="M115" i="18"/>
  <c r="L115" i="18"/>
  <c r="K115" i="18"/>
  <c r="J115" i="18"/>
  <c r="I115" i="18"/>
  <c r="H115" i="18"/>
  <c r="G115" i="18"/>
  <c r="F115" i="18"/>
  <c r="E115" i="18"/>
  <c r="D115" i="18"/>
  <c r="A115" i="18" s="1"/>
  <c r="B115" i="18"/>
  <c r="X114" i="18"/>
  <c r="W114" i="18"/>
  <c r="V114" i="18"/>
  <c r="U114" i="18"/>
  <c r="T114" i="18"/>
  <c r="S114" i="18"/>
  <c r="R114" i="18"/>
  <c r="Q114" i="18"/>
  <c r="P114" i="18"/>
  <c r="O114" i="18"/>
  <c r="N114" i="18"/>
  <c r="M114" i="18"/>
  <c r="L114" i="18"/>
  <c r="K114" i="18"/>
  <c r="J114" i="18"/>
  <c r="I114" i="18"/>
  <c r="H114" i="18"/>
  <c r="G114" i="18"/>
  <c r="F114" i="18"/>
  <c r="E114" i="18"/>
  <c r="D114" i="18"/>
  <c r="B114" i="18"/>
  <c r="X113" i="18"/>
  <c r="W113" i="18"/>
  <c r="V113" i="18"/>
  <c r="U113" i="18"/>
  <c r="T113" i="18"/>
  <c r="S113" i="18"/>
  <c r="R113" i="18"/>
  <c r="Q113" i="18"/>
  <c r="P113" i="18"/>
  <c r="O113" i="18"/>
  <c r="N113" i="18"/>
  <c r="M113" i="18"/>
  <c r="L113" i="18"/>
  <c r="K113" i="18"/>
  <c r="J113" i="18"/>
  <c r="I113" i="18"/>
  <c r="H113" i="18"/>
  <c r="G113" i="18"/>
  <c r="F113" i="18"/>
  <c r="E113" i="18"/>
  <c r="D113" i="18"/>
  <c r="A113" i="18" s="1"/>
  <c r="B113" i="18"/>
  <c r="X112" i="18"/>
  <c r="W112" i="18"/>
  <c r="V112" i="18"/>
  <c r="U112" i="18"/>
  <c r="T112" i="18"/>
  <c r="S112" i="18"/>
  <c r="R112" i="18"/>
  <c r="Q112" i="18"/>
  <c r="P112" i="18"/>
  <c r="O112" i="18"/>
  <c r="N112" i="18"/>
  <c r="M112" i="18"/>
  <c r="L112" i="18"/>
  <c r="K112" i="18"/>
  <c r="J112" i="18"/>
  <c r="I112" i="18"/>
  <c r="H112" i="18"/>
  <c r="G112" i="18"/>
  <c r="F112" i="18"/>
  <c r="E112" i="18"/>
  <c r="D112" i="18"/>
  <c r="B112" i="18"/>
  <c r="X111" i="18"/>
  <c r="W111" i="18"/>
  <c r="V111" i="18"/>
  <c r="U111" i="18"/>
  <c r="T111" i="18"/>
  <c r="S111" i="18"/>
  <c r="R111" i="18"/>
  <c r="Q111" i="18"/>
  <c r="P111" i="18"/>
  <c r="O111" i="18"/>
  <c r="N111" i="18"/>
  <c r="M111" i="18"/>
  <c r="L111" i="18"/>
  <c r="K111" i="18"/>
  <c r="J111" i="18"/>
  <c r="I111" i="18"/>
  <c r="H111" i="18"/>
  <c r="G111" i="18"/>
  <c r="F111" i="18"/>
  <c r="E111" i="18"/>
  <c r="D111" i="18"/>
  <c r="A111" i="18" s="1"/>
  <c r="B111" i="18"/>
  <c r="X110" i="18"/>
  <c r="W110" i="18"/>
  <c r="V110" i="18"/>
  <c r="U110" i="18"/>
  <c r="T110" i="18"/>
  <c r="S110" i="18"/>
  <c r="R110" i="18"/>
  <c r="Q110" i="18"/>
  <c r="P110" i="18"/>
  <c r="O110" i="18"/>
  <c r="N110" i="18"/>
  <c r="M110" i="18"/>
  <c r="L110" i="18"/>
  <c r="K110" i="18"/>
  <c r="J110" i="18"/>
  <c r="I110" i="18"/>
  <c r="H110" i="18"/>
  <c r="G110" i="18"/>
  <c r="F110" i="18"/>
  <c r="E110" i="18"/>
  <c r="D110" i="18"/>
  <c r="B110" i="18"/>
  <c r="X109" i="18"/>
  <c r="W109" i="18"/>
  <c r="V109" i="18"/>
  <c r="U109" i="18"/>
  <c r="T109" i="18"/>
  <c r="S109" i="18"/>
  <c r="R109" i="18"/>
  <c r="Q109" i="18"/>
  <c r="P109" i="18"/>
  <c r="O109" i="18"/>
  <c r="N109" i="18"/>
  <c r="M109" i="18"/>
  <c r="L109" i="18"/>
  <c r="K109" i="18"/>
  <c r="J109" i="18"/>
  <c r="I109" i="18"/>
  <c r="H109" i="18"/>
  <c r="G109" i="18"/>
  <c r="F109" i="18"/>
  <c r="E109" i="18"/>
  <c r="D109" i="18"/>
  <c r="A109" i="18" s="1"/>
  <c r="B109" i="18"/>
  <c r="X108" i="18"/>
  <c r="W108" i="18"/>
  <c r="V108" i="18"/>
  <c r="U108" i="18"/>
  <c r="T108" i="18"/>
  <c r="S108" i="18"/>
  <c r="R108" i="18"/>
  <c r="Q108" i="18"/>
  <c r="P108" i="18"/>
  <c r="O108" i="18"/>
  <c r="N108" i="18"/>
  <c r="M108" i="18"/>
  <c r="L108" i="18"/>
  <c r="K108" i="18"/>
  <c r="J108" i="18"/>
  <c r="I108" i="18"/>
  <c r="H108" i="18"/>
  <c r="G108" i="18"/>
  <c r="F108" i="18"/>
  <c r="E108" i="18"/>
  <c r="D108" i="18"/>
  <c r="B108" i="18"/>
  <c r="X107" i="18"/>
  <c r="W107" i="18"/>
  <c r="V107" i="18"/>
  <c r="U107" i="18"/>
  <c r="T107" i="18"/>
  <c r="S107" i="18"/>
  <c r="R107" i="18"/>
  <c r="Q107" i="18"/>
  <c r="P107" i="18"/>
  <c r="O107" i="18"/>
  <c r="N107" i="18"/>
  <c r="M107" i="18"/>
  <c r="L107" i="18"/>
  <c r="K107" i="18"/>
  <c r="J107" i="18"/>
  <c r="I107" i="18"/>
  <c r="H107" i="18"/>
  <c r="G107" i="18"/>
  <c r="F107" i="18"/>
  <c r="E107" i="18"/>
  <c r="D107" i="18"/>
  <c r="A107" i="18" s="1"/>
  <c r="B107" i="18"/>
  <c r="X106" i="18"/>
  <c r="W106" i="18"/>
  <c r="V106" i="18"/>
  <c r="U106" i="18"/>
  <c r="T106" i="18"/>
  <c r="S106" i="18"/>
  <c r="R106" i="18"/>
  <c r="Q106" i="18"/>
  <c r="P106" i="18"/>
  <c r="O106" i="18"/>
  <c r="N106" i="18"/>
  <c r="M106" i="18"/>
  <c r="L106" i="18"/>
  <c r="K106" i="18"/>
  <c r="J106" i="18"/>
  <c r="I106" i="18"/>
  <c r="H106" i="18"/>
  <c r="G106" i="18"/>
  <c r="F106" i="18"/>
  <c r="E106" i="18"/>
  <c r="D106" i="18"/>
  <c r="B106" i="18"/>
  <c r="X105" i="18"/>
  <c r="W105" i="18"/>
  <c r="V105" i="18"/>
  <c r="U105" i="18"/>
  <c r="T105" i="18"/>
  <c r="S105" i="18"/>
  <c r="R105" i="18"/>
  <c r="Q105" i="18"/>
  <c r="P105" i="18"/>
  <c r="O105" i="18"/>
  <c r="N105" i="18"/>
  <c r="M105" i="18"/>
  <c r="L105" i="18"/>
  <c r="K105" i="18"/>
  <c r="J105" i="18"/>
  <c r="I105" i="18"/>
  <c r="H105" i="18"/>
  <c r="G105" i="18"/>
  <c r="F105" i="18"/>
  <c r="E105" i="18"/>
  <c r="D105" i="18"/>
  <c r="A105" i="18" s="1"/>
  <c r="B105" i="18"/>
  <c r="X104" i="18"/>
  <c r="W104" i="18"/>
  <c r="V104" i="18"/>
  <c r="U104" i="18"/>
  <c r="T104" i="18"/>
  <c r="S104" i="18"/>
  <c r="R104" i="18"/>
  <c r="Q104" i="18"/>
  <c r="P104" i="18"/>
  <c r="O104" i="18"/>
  <c r="N104" i="18"/>
  <c r="M104" i="18"/>
  <c r="L104" i="18"/>
  <c r="K104" i="18"/>
  <c r="J104" i="18"/>
  <c r="I104" i="18"/>
  <c r="H104" i="18"/>
  <c r="G104" i="18"/>
  <c r="F104" i="18"/>
  <c r="E104" i="18"/>
  <c r="D104" i="18"/>
  <c r="B104" i="18"/>
  <c r="X103" i="18"/>
  <c r="W103" i="18"/>
  <c r="V103" i="18"/>
  <c r="U103" i="18"/>
  <c r="T103" i="18"/>
  <c r="S103" i="18"/>
  <c r="R103" i="18"/>
  <c r="Q103" i="18"/>
  <c r="P103" i="18"/>
  <c r="O103" i="18"/>
  <c r="N103" i="18"/>
  <c r="M103" i="18"/>
  <c r="L103" i="18"/>
  <c r="K103" i="18"/>
  <c r="J103" i="18"/>
  <c r="I103" i="18"/>
  <c r="H103" i="18"/>
  <c r="G103" i="18"/>
  <c r="F103" i="18"/>
  <c r="E103" i="18"/>
  <c r="D103" i="18"/>
  <c r="A103" i="18" s="1"/>
  <c r="B103" i="18"/>
  <c r="X102" i="18"/>
  <c r="W102" i="18"/>
  <c r="V102" i="18"/>
  <c r="U102" i="18"/>
  <c r="T102" i="18"/>
  <c r="S102" i="18"/>
  <c r="R102" i="18"/>
  <c r="Q102" i="18"/>
  <c r="P102" i="18"/>
  <c r="O102" i="18"/>
  <c r="N102" i="18"/>
  <c r="M102" i="18"/>
  <c r="L102" i="18"/>
  <c r="K102" i="18"/>
  <c r="J102" i="18"/>
  <c r="I102" i="18"/>
  <c r="H102" i="18"/>
  <c r="G102" i="18"/>
  <c r="F102" i="18"/>
  <c r="E102" i="18"/>
  <c r="D102" i="18"/>
  <c r="B102" i="18"/>
  <c r="X101" i="18"/>
  <c r="W101" i="18"/>
  <c r="V101" i="18"/>
  <c r="U101" i="18"/>
  <c r="T101" i="18"/>
  <c r="S101" i="18"/>
  <c r="R101" i="18"/>
  <c r="Q101" i="18"/>
  <c r="P101" i="18"/>
  <c r="O101" i="18"/>
  <c r="N101" i="18"/>
  <c r="M101" i="18"/>
  <c r="L101" i="18"/>
  <c r="K101" i="18"/>
  <c r="J101" i="18"/>
  <c r="I101" i="18"/>
  <c r="H101" i="18"/>
  <c r="G101" i="18"/>
  <c r="F101" i="18"/>
  <c r="E101" i="18"/>
  <c r="D101" i="18"/>
  <c r="A101" i="18" s="1"/>
  <c r="B101" i="18"/>
  <c r="X100" i="18"/>
  <c r="W100" i="18"/>
  <c r="V100" i="18"/>
  <c r="U100" i="18"/>
  <c r="T100" i="18"/>
  <c r="S100" i="18"/>
  <c r="R100" i="18"/>
  <c r="Q100" i="18"/>
  <c r="P100" i="18"/>
  <c r="O100" i="18"/>
  <c r="N100" i="18"/>
  <c r="M100" i="18"/>
  <c r="L100" i="18"/>
  <c r="K100" i="18"/>
  <c r="J100" i="18"/>
  <c r="I100" i="18"/>
  <c r="H100" i="18"/>
  <c r="G100" i="18"/>
  <c r="F100" i="18"/>
  <c r="E100" i="18"/>
  <c r="D100" i="18"/>
  <c r="B100" i="18"/>
  <c r="X99" i="18"/>
  <c r="W99" i="18"/>
  <c r="V99" i="18"/>
  <c r="U99" i="18"/>
  <c r="T99" i="18"/>
  <c r="S99" i="18"/>
  <c r="R99" i="18"/>
  <c r="Q99" i="18"/>
  <c r="P99" i="18"/>
  <c r="O99" i="18"/>
  <c r="N99" i="18"/>
  <c r="M99" i="18"/>
  <c r="L99" i="18"/>
  <c r="K99" i="18"/>
  <c r="J99" i="18"/>
  <c r="I99" i="18"/>
  <c r="H99" i="18"/>
  <c r="G99" i="18"/>
  <c r="F99" i="18"/>
  <c r="E99" i="18"/>
  <c r="D99" i="18"/>
  <c r="A99" i="18" s="1"/>
  <c r="B99" i="18"/>
  <c r="X98" i="18"/>
  <c r="W98" i="18"/>
  <c r="V98" i="18"/>
  <c r="U98" i="18"/>
  <c r="T98" i="18"/>
  <c r="S98" i="18"/>
  <c r="R98" i="18"/>
  <c r="Q98" i="18"/>
  <c r="P98" i="18"/>
  <c r="O98" i="18"/>
  <c r="N98" i="18"/>
  <c r="M98" i="18"/>
  <c r="L98" i="18"/>
  <c r="K98" i="18"/>
  <c r="J98" i="18"/>
  <c r="I98" i="18"/>
  <c r="H98" i="18"/>
  <c r="G98" i="18"/>
  <c r="F98" i="18"/>
  <c r="E98" i="18"/>
  <c r="D98" i="18"/>
  <c r="B98" i="18"/>
  <c r="X97" i="18"/>
  <c r="W97" i="18"/>
  <c r="V97" i="18"/>
  <c r="U97" i="18"/>
  <c r="T97" i="18"/>
  <c r="S97" i="18"/>
  <c r="R97" i="18"/>
  <c r="Q97" i="18"/>
  <c r="P97" i="18"/>
  <c r="O97" i="18"/>
  <c r="N97" i="18"/>
  <c r="M97" i="18"/>
  <c r="L97" i="18"/>
  <c r="K97" i="18"/>
  <c r="J97" i="18"/>
  <c r="I97" i="18"/>
  <c r="H97" i="18"/>
  <c r="G97" i="18"/>
  <c r="F97" i="18"/>
  <c r="E97" i="18"/>
  <c r="D97" i="18"/>
  <c r="A97" i="18" s="1"/>
  <c r="B97" i="18"/>
  <c r="X96" i="18"/>
  <c r="W96" i="18"/>
  <c r="V96" i="18"/>
  <c r="U96" i="18"/>
  <c r="T96" i="18"/>
  <c r="S96" i="18"/>
  <c r="R96" i="18"/>
  <c r="Q96" i="18"/>
  <c r="P96" i="18"/>
  <c r="O96" i="18"/>
  <c r="N96" i="18"/>
  <c r="M96" i="18"/>
  <c r="L96" i="18"/>
  <c r="K96" i="18"/>
  <c r="J96" i="18"/>
  <c r="I96" i="18"/>
  <c r="H96" i="18"/>
  <c r="G96" i="18"/>
  <c r="F96" i="18"/>
  <c r="E96" i="18"/>
  <c r="D96" i="18"/>
  <c r="B96" i="18"/>
  <c r="X95" i="18"/>
  <c r="W95" i="18"/>
  <c r="V95" i="18"/>
  <c r="U95" i="18"/>
  <c r="T95" i="18"/>
  <c r="S95" i="18"/>
  <c r="R95" i="18"/>
  <c r="Q95" i="18"/>
  <c r="P95" i="18"/>
  <c r="O95" i="18"/>
  <c r="N95" i="18"/>
  <c r="M95" i="18"/>
  <c r="L95" i="18"/>
  <c r="K95" i="18"/>
  <c r="J95" i="18"/>
  <c r="I95" i="18"/>
  <c r="H95" i="18"/>
  <c r="G95" i="18"/>
  <c r="F95" i="18"/>
  <c r="E95" i="18"/>
  <c r="D95" i="18"/>
  <c r="A95" i="18" s="1"/>
  <c r="B95" i="18"/>
  <c r="X94" i="18"/>
  <c r="W94" i="18"/>
  <c r="V94" i="18"/>
  <c r="U94" i="18"/>
  <c r="T94" i="18"/>
  <c r="S94" i="18"/>
  <c r="R94" i="18"/>
  <c r="Q94" i="18"/>
  <c r="P94" i="18"/>
  <c r="O94" i="18"/>
  <c r="N94" i="18"/>
  <c r="M94" i="18"/>
  <c r="L94" i="18"/>
  <c r="K94" i="18"/>
  <c r="J94" i="18"/>
  <c r="I94" i="18"/>
  <c r="H94" i="18"/>
  <c r="G94" i="18"/>
  <c r="F94" i="18"/>
  <c r="E94" i="18"/>
  <c r="D94" i="18"/>
  <c r="B94" i="18"/>
  <c r="X93" i="18"/>
  <c r="W93" i="18"/>
  <c r="V93" i="18"/>
  <c r="U93" i="18"/>
  <c r="T93" i="18"/>
  <c r="S93" i="18"/>
  <c r="R93" i="18"/>
  <c r="Q93" i="18"/>
  <c r="P93" i="18"/>
  <c r="O93" i="18"/>
  <c r="N93" i="18"/>
  <c r="M93" i="18"/>
  <c r="L93" i="18"/>
  <c r="K93" i="18"/>
  <c r="J93" i="18"/>
  <c r="I93" i="18"/>
  <c r="H93" i="18"/>
  <c r="G93" i="18"/>
  <c r="F93" i="18"/>
  <c r="E93" i="18"/>
  <c r="D93" i="18"/>
  <c r="A93" i="18" s="1"/>
  <c r="B93" i="18"/>
  <c r="X92" i="18"/>
  <c r="W92" i="18"/>
  <c r="V92" i="18"/>
  <c r="U92" i="18"/>
  <c r="T92" i="18"/>
  <c r="S92" i="18"/>
  <c r="R92" i="18"/>
  <c r="Q92" i="18"/>
  <c r="P92" i="18"/>
  <c r="O92" i="18"/>
  <c r="N92" i="18"/>
  <c r="M92" i="18"/>
  <c r="L92" i="18"/>
  <c r="K92" i="18"/>
  <c r="J92" i="18"/>
  <c r="I92" i="18"/>
  <c r="H92" i="18"/>
  <c r="G92" i="18"/>
  <c r="F92" i="18"/>
  <c r="E92" i="18"/>
  <c r="D92" i="18"/>
  <c r="B92" i="18"/>
  <c r="X91" i="18"/>
  <c r="W91" i="18"/>
  <c r="V91" i="18"/>
  <c r="U91" i="18"/>
  <c r="T91" i="18"/>
  <c r="S91" i="18"/>
  <c r="R91" i="18"/>
  <c r="Q91" i="18"/>
  <c r="P91" i="18"/>
  <c r="O91" i="18"/>
  <c r="N91" i="18"/>
  <c r="M91" i="18"/>
  <c r="L91" i="18"/>
  <c r="K91" i="18"/>
  <c r="J91" i="18"/>
  <c r="I91" i="18"/>
  <c r="H91" i="18"/>
  <c r="G91" i="18"/>
  <c r="F91" i="18"/>
  <c r="E91" i="18"/>
  <c r="D91" i="18"/>
  <c r="A91" i="18" s="1"/>
  <c r="B91" i="18"/>
  <c r="X90" i="18"/>
  <c r="W90" i="18"/>
  <c r="V90" i="18"/>
  <c r="U90" i="18"/>
  <c r="T90" i="18"/>
  <c r="S90" i="18"/>
  <c r="R90" i="18"/>
  <c r="Q90" i="18"/>
  <c r="P90" i="18"/>
  <c r="O90" i="18"/>
  <c r="N90" i="18"/>
  <c r="M90" i="18"/>
  <c r="L90" i="18"/>
  <c r="K90" i="18"/>
  <c r="J90" i="18"/>
  <c r="I90" i="18"/>
  <c r="H90" i="18"/>
  <c r="G90" i="18"/>
  <c r="F90" i="18"/>
  <c r="E90" i="18"/>
  <c r="D90" i="18"/>
  <c r="B90" i="18"/>
  <c r="X89" i="18"/>
  <c r="W89" i="18"/>
  <c r="V89" i="18"/>
  <c r="U89" i="18"/>
  <c r="T89" i="18"/>
  <c r="S89" i="18"/>
  <c r="R89" i="18"/>
  <c r="Q89" i="18"/>
  <c r="P89" i="18"/>
  <c r="O89" i="18"/>
  <c r="N89" i="18"/>
  <c r="M89" i="18"/>
  <c r="L89" i="18"/>
  <c r="K89" i="18"/>
  <c r="J89" i="18"/>
  <c r="I89" i="18"/>
  <c r="H89" i="18"/>
  <c r="G89" i="18"/>
  <c r="F89" i="18"/>
  <c r="E89" i="18"/>
  <c r="D89" i="18"/>
  <c r="A89" i="18" s="1"/>
  <c r="B89" i="18"/>
  <c r="X88" i="18"/>
  <c r="W88" i="18"/>
  <c r="V88" i="18"/>
  <c r="U88" i="18"/>
  <c r="T88" i="18"/>
  <c r="S88" i="18"/>
  <c r="R88" i="18"/>
  <c r="Q88" i="18"/>
  <c r="P88" i="18"/>
  <c r="O88" i="18"/>
  <c r="N88" i="18"/>
  <c r="M88" i="18"/>
  <c r="L88" i="18"/>
  <c r="K88" i="18"/>
  <c r="J88" i="18"/>
  <c r="I88" i="18"/>
  <c r="H88" i="18"/>
  <c r="G88" i="18"/>
  <c r="F88" i="18"/>
  <c r="E88" i="18"/>
  <c r="D88" i="18"/>
  <c r="B88" i="18"/>
  <c r="X87" i="18"/>
  <c r="W87" i="18"/>
  <c r="V87" i="18"/>
  <c r="U87" i="18"/>
  <c r="T87" i="18"/>
  <c r="S87" i="18"/>
  <c r="R87" i="18"/>
  <c r="Q87" i="18"/>
  <c r="P87" i="18"/>
  <c r="O87" i="18"/>
  <c r="N87" i="18"/>
  <c r="M87" i="18"/>
  <c r="L87" i="18"/>
  <c r="K87" i="18"/>
  <c r="J87" i="18"/>
  <c r="I87" i="18"/>
  <c r="H87" i="18"/>
  <c r="G87" i="18"/>
  <c r="F87" i="18"/>
  <c r="E87" i="18"/>
  <c r="D87" i="18"/>
  <c r="A87" i="18" s="1"/>
  <c r="B87" i="18"/>
  <c r="X86" i="18"/>
  <c r="W86" i="18"/>
  <c r="V86" i="18"/>
  <c r="U86" i="18"/>
  <c r="T86" i="18"/>
  <c r="S86" i="18"/>
  <c r="R86" i="18"/>
  <c r="Q86" i="18"/>
  <c r="P86" i="18"/>
  <c r="O86" i="18"/>
  <c r="N86" i="18"/>
  <c r="M86" i="18"/>
  <c r="L86" i="18"/>
  <c r="K86" i="18"/>
  <c r="J86" i="18"/>
  <c r="I86" i="18"/>
  <c r="H86" i="18"/>
  <c r="G86" i="18"/>
  <c r="F86" i="18"/>
  <c r="E86" i="18"/>
  <c r="D86" i="18"/>
  <c r="B86" i="18"/>
  <c r="X85" i="18"/>
  <c r="W85" i="18"/>
  <c r="V85" i="18"/>
  <c r="U85" i="18"/>
  <c r="T85" i="18"/>
  <c r="S85" i="18"/>
  <c r="R85" i="18"/>
  <c r="Q85" i="18"/>
  <c r="P85" i="18"/>
  <c r="O85" i="18"/>
  <c r="N85" i="18"/>
  <c r="M85" i="18"/>
  <c r="L85" i="18"/>
  <c r="K85" i="18"/>
  <c r="J85" i="18"/>
  <c r="I85" i="18"/>
  <c r="H85" i="18"/>
  <c r="G85" i="18"/>
  <c r="F85" i="18"/>
  <c r="E85" i="18"/>
  <c r="D85" i="18"/>
  <c r="A85" i="18" s="1"/>
  <c r="B85" i="18"/>
  <c r="X84" i="18"/>
  <c r="W84" i="18"/>
  <c r="V84" i="18"/>
  <c r="U84" i="18"/>
  <c r="T84" i="18"/>
  <c r="S84" i="18"/>
  <c r="R84" i="18"/>
  <c r="Q84" i="18"/>
  <c r="P84" i="18"/>
  <c r="O84" i="18"/>
  <c r="N84" i="18"/>
  <c r="M84" i="18"/>
  <c r="L84" i="18"/>
  <c r="K84" i="18"/>
  <c r="J84" i="18"/>
  <c r="I84" i="18"/>
  <c r="H84" i="18"/>
  <c r="G84" i="18"/>
  <c r="F84" i="18"/>
  <c r="E84" i="18"/>
  <c r="D84" i="18"/>
  <c r="B84" i="18"/>
  <c r="X83" i="18"/>
  <c r="W83" i="18"/>
  <c r="V83" i="18"/>
  <c r="U83" i="18"/>
  <c r="T83" i="18"/>
  <c r="S83" i="18"/>
  <c r="R83" i="18"/>
  <c r="Q83" i="18"/>
  <c r="P83" i="18"/>
  <c r="O83" i="18"/>
  <c r="N83" i="18"/>
  <c r="M83" i="18"/>
  <c r="L83" i="18"/>
  <c r="K83" i="18"/>
  <c r="J83" i="18"/>
  <c r="I83" i="18"/>
  <c r="H83" i="18"/>
  <c r="G83" i="18"/>
  <c r="F83" i="18"/>
  <c r="E83" i="18"/>
  <c r="D83" i="18"/>
  <c r="A83" i="18" s="1"/>
  <c r="B83" i="18"/>
  <c r="X82" i="18"/>
  <c r="W82" i="18"/>
  <c r="V82" i="18"/>
  <c r="U82" i="18"/>
  <c r="T82" i="18"/>
  <c r="S82" i="18"/>
  <c r="R82" i="18"/>
  <c r="Q82" i="18"/>
  <c r="P82" i="18"/>
  <c r="O82" i="18"/>
  <c r="N82" i="18"/>
  <c r="M82" i="18"/>
  <c r="L82" i="18"/>
  <c r="K82" i="18"/>
  <c r="J82" i="18"/>
  <c r="I82" i="18"/>
  <c r="H82" i="18"/>
  <c r="G82" i="18"/>
  <c r="F82" i="18"/>
  <c r="E82" i="18"/>
  <c r="D82" i="18"/>
  <c r="B82" i="18"/>
  <c r="X81" i="18"/>
  <c r="W81" i="18"/>
  <c r="V81" i="18"/>
  <c r="U81" i="18"/>
  <c r="T81" i="18"/>
  <c r="S81" i="18"/>
  <c r="R81" i="18"/>
  <c r="Q81" i="18"/>
  <c r="P81" i="18"/>
  <c r="O81" i="18"/>
  <c r="N81" i="18"/>
  <c r="M81" i="18"/>
  <c r="L81" i="18"/>
  <c r="K81" i="18"/>
  <c r="J81" i="18"/>
  <c r="I81" i="18"/>
  <c r="H81" i="18"/>
  <c r="G81" i="18"/>
  <c r="F81" i="18"/>
  <c r="E81" i="18"/>
  <c r="D81" i="18"/>
  <c r="B81" i="18"/>
  <c r="X80" i="18"/>
  <c r="W80" i="18"/>
  <c r="V80" i="18"/>
  <c r="U80" i="18"/>
  <c r="T80" i="18"/>
  <c r="S80" i="18"/>
  <c r="R80" i="18"/>
  <c r="Q80" i="18"/>
  <c r="P80" i="18"/>
  <c r="O80" i="18"/>
  <c r="N80" i="18"/>
  <c r="M80" i="18"/>
  <c r="L80" i="18"/>
  <c r="K80" i="18"/>
  <c r="J80" i="18"/>
  <c r="I80" i="18"/>
  <c r="H80" i="18"/>
  <c r="G80" i="18"/>
  <c r="F80" i="18"/>
  <c r="E80" i="18"/>
  <c r="D80" i="18"/>
  <c r="B80" i="18"/>
  <c r="X79" i="18"/>
  <c r="W79" i="18"/>
  <c r="V79" i="18"/>
  <c r="U79" i="18"/>
  <c r="T79" i="18"/>
  <c r="S79" i="18"/>
  <c r="R79" i="18"/>
  <c r="Q79" i="18"/>
  <c r="P79" i="18"/>
  <c r="O79" i="18"/>
  <c r="N79" i="18"/>
  <c r="M79" i="18"/>
  <c r="L79" i="18"/>
  <c r="K79" i="18"/>
  <c r="J79" i="18"/>
  <c r="I79" i="18"/>
  <c r="H79" i="18"/>
  <c r="G79" i="18"/>
  <c r="F79" i="18"/>
  <c r="E79" i="18"/>
  <c r="D79" i="18"/>
  <c r="B79" i="18"/>
  <c r="X78" i="18"/>
  <c r="W78" i="18"/>
  <c r="V78" i="18"/>
  <c r="U78" i="18"/>
  <c r="T78" i="18"/>
  <c r="S78" i="18"/>
  <c r="R78" i="18"/>
  <c r="Q78" i="18"/>
  <c r="P78" i="18"/>
  <c r="O78" i="18"/>
  <c r="N78" i="18"/>
  <c r="M78" i="18"/>
  <c r="L78" i="18"/>
  <c r="K78" i="18"/>
  <c r="J78" i="18"/>
  <c r="I78" i="18"/>
  <c r="H78" i="18"/>
  <c r="G78" i="18"/>
  <c r="F78" i="18"/>
  <c r="E78" i="18"/>
  <c r="D78" i="18"/>
  <c r="B78" i="18"/>
  <c r="X77" i="18"/>
  <c r="W77" i="18"/>
  <c r="V77" i="18"/>
  <c r="U77" i="18"/>
  <c r="T77" i="18"/>
  <c r="S77" i="18"/>
  <c r="R77" i="18"/>
  <c r="Q77" i="18"/>
  <c r="P77" i="18"/>
  <c r="O77" i="18"/>
  <c r="N77" i="18"/>
  <c r="M77" i="18"/>
  <c r="L77" i="18"/>
  <c r="K77" i="18"/>
  <c r="J77" i="18"/>
  <c r="I77" i="18"/>
  <c r="H77" i="18"/>
  <c r="G77" i="18"/>
  <c r="F77" i="18"/>
  <c r="E77" i="18"/>
  <c r="D77" i="18"/>
  <c r="B77" i="18"/>
  <c r="X76" i="18"/>
  <c r="W76" i="18"/>
  <c r="V76" i="18"/>
  <c r="U76" i="18"/>
  <c r="T76" i="18"/>
  <c r="S76" i="18"/>
  <c r="R76" i="18"/>
  <c r="Q76" i="18"/>
  <c r="P76" i="18"/>
  <c r="O76" i="18"/>
  <c r="N76" i="18"/>
  <c r="M76" i="18"/>
  <c r="L76" i="18"/>
  <c r="K76" i="18"/>
  <c r="J76" i="18"/>
  <c r="I76" i="18"/>
  <c r="H76" i="18"/>
  <c r="G76" i="18"/>
  <c r="F76" i="18"/>
  <c r="E76" i="18"/>
  <c r="D76" i="18"/>
  <c r="B76" i="18"/>
  <c r="X75" i="18"/>
  <c r="W75" i="18"/>
  <c r="V75" i="18"/>
  <c r="U75" i="18"/>
  <c r="T75" i="18"/>
  <c r="S75" i="18"/>
  <c r="R75" i="18"/>
  <c r="Q75" i="18"/>
  <c r="P75" i="18"/>
  <c r="O75" i="18"/>
  <c r="N75" i="18"/>
  <c r="M75" i="18"/>
  <c r="L75" i="18"/>
  <c r="K75" i="18"/>
  <c r="J75" i="18"/>
  <c r="I75" i="18"/>
  <c r="H75" i="18"/>
  <c r="G75" i="18"/>
  <c r="F75" i="18"/>
  <c r="E75" i="18"/>
  <c r="D75" i="18"/>
  <c r="B75" i="18"/>
  <c r="X74" i="18"/>
  <c r="W74" i="18"/>
  <c r="V74" i="18"/>
  <c r="U74" i="18"/>
  <c r="T74" i="18"/>
  <c r="S74" i="18"/>
  <c r="R74" i="18"/>
  <c r="Q74" i="18"/>
  <c r="P74" i="18"/>
  <c r="O74" i="18"/>
  <c r="N74" i="18"/>
  <c r="M74" i="18"/>
  <c r="L74" i="18"/>
  <c r="K74" i="18"/>
  <c r="J74" i="18"/>
  <c r="I74" i="18"/>
  <c r="H74" i="18"/>
  <c r="G74" i="18"/>
  <c r="F74" i="18"/>
  <c r="E74" i="18"/>
  <c r="D74" i="18"/>
  <c r="B74" i="18"/>
  <c r="X73" i="18"/>
  <c r="W73" i="18"/>
  <c r="V73" i="18"/>
  <c r="U73" i="18"/>
  <c r="T73" i="18"/>
  <c r="S73" i="18"/>
  <c r="R73" i="18"/>
  <c r="Q73" i="18"/>
  <c r="P73" i="18"/>
  <c r="O73" i="18"/>
  <c r="N73" i="18"/>
  <c r="M73" i="18"/>
  <c r="L73" i="18"/>
  <c r="K73" i="18"/>
  <c r="J73" i="18"/>
  <c r="I73" i="18"/>
  <c r="H73" i="18"/>
  <c r="G73" i="18"/>
  <c r="F73" i="18"/>
  <c r="E73" i="18"/>
  <c r="D73" i="18"/>
  <c r="B73" i="18"/>
  <c r="X72" i="18"/>
  <c r="W72" i="18"/>
  <c r="V72" i="18"/>
  <c r="U72" i="18"/>
  <c r="T72" i="18"/>
  <c r="S72" i="18"/>
  <c r="R72" i="18"/>
  <c r="Q72" i="18"/>
  <c r="P72" i="18"/>
  <c r="O72" i="18"/>
  <c r="N72" i="18"/>
  <c r="M72" i="18"/>
  <c r="L72" i="18"/>
  <c r="K72" i="18"/>
  <c r="J72" i="18"/>
  <c r="I72" i="18"/>
  <c r="H72" i="18"/>
  <c r="G72" i="18"/>
  <c r="F72" i="18"/>
  <c r="E72" i="18"/>
  <c r="D72" i="18"/>
  <c r="B72" i="18"/>
  <c r="X71" i="18"/>
  <c r="W71" i="18"/>
  <c r="V71" i="18"/>
  <c r="U71" i="18"/>
  <c r="T71" i="18"/>
  <c r="S71" i="18"/>
  <c r="R71" i="18"/>
  <c r="Q71" i="18"/>
  <c r="P71" i="18"/>
  <c r="O71" i="18"/>
  <c r="N71" i="18"/>
  <c r="M71" i="18"/>
  <c r="L71" i="18"/>
  <c r="K71" i="18"/>
  <c r="J71" i="18"/>
  <c r="I71" i="18"/>
  <c r="H71" i="18"/>
  <c r="G71" i="18"/>
  <c r="F71" i="18"/>
  <c r="E71" i="18"/>
  <c r="D71" i="18"/>
  <c r="B71" i="18"/>
  <c r="X70" i="18"/>
  <c r="W70" i="18"/>
  <c r="V70" i="18"/>
  <c r="U70" i="18"/>
  <c r="T70" i="18"/>
  <c r="S70" i="18"/>
  <c r="R70" i="18"/>
  <c r="Q70" i="18"/>
  <c r="P70" i="18"/>
  <c r="O70" i="18"/>
  <c r="N70" i="18"/>
  <c r="M70" i="18"/>
  <c r="L70" i="18"/>
  <c r="K70" i="18"/>
  <c r="J70" i="18"/>
  <c r="I70" i="18"/>
  <c r="H70" i="18"/>
  <c r="G70" i="18"/>
  <c r="F70" i="18"/>
  <c r="E70" i="18"/>
  <c r="D70" i="18"/>
  <c r="B70" i="18"/>
  <c r="X69" i="18"/>
  <c r="W69" i="18"/>
  <c r="V69" i="18"/>
  <c r="U69" i="18"/>
  <c r="T69" i="18"/>
  <c r="S69" i="18"/>
  <c r="R69" i="18"/>
  <c r="Q69" i="18"/>
  <c r="P69" i="18"/>
  <c r="O69" i="18"/>
  <c r="N69" i="18"/>
  <c r="M69" i="18"/>
  <c r="L69" i="18"/>
  <c r="K69" i="18"/>
  <c r="J69" i="18"/>
  <c r="I69" i="18"/>
  <c r="H69" i="18"/>
  <c r="G69" i="18"/>
  <c r="F69" i="18"/>
  <c r="E69" i="18"/>
  <c r="D69" i="18"/>
  <c r="B69" i="18"/>
  <c r="X68" i="18"/>
  <c r="W68" i="18"/>
  <c r="V68" i="18"/>
  <c r="U68" i="18"/>
  <c r="T68" i="18"/>
  <c r="S68" i="18"/>
  <c r="R68" i="18"/>
  <c r="Q68" i="18"/>
  <c r="P68" i="18"/>
  <c r="O68" i="18"/>
  <c r="N68" i="18"/>
  <c r="M68" i="18"/>
  <c r="L68" i="18"/>
  <c r="K68" i="18"/>
  <c r="J68" i="18"/>
  <c r="I68" i="18"/>
  <c r="H68" i="18"/>
  <c r="G68" i="18"/>
  <c r="F68" i="18"/>
  <c r="E68" i="18"/>
  <c r="D68" i="18"/>
  <c r="B68" i="18"/>
  <c r="X67" i="18"/>
  <c r="W67" i="18"/>
  <c r="V67" i="18"/>
  <c r="U67" i="18"/>
  <c r="T67" i="18"/>
  <c r="S67" i="18"/>
  <c r="R67" i="18"/>
  <c r="Q67" i="18"/>
  <c r="P67" i="18"/>
  <c r="O67" i="18"/>
  <c r="N67" i="18"/>
  <c r="M67" i="18"/>
  <c r="L67" i="18"/>
  <c r="K67" i="18"/>
  <c r="J67" i="18"/>
  <c r="I67" i="18"/>
  <c r="H67" i="18"/>
  <c r="G67" i="18"/>
  <c r="F67" i="18"/>
  <c r="E67" i="18"/>
  <c r="D67" i="18"/>
  <c r="B67" i="18"/>
  <c r="X66" i="18"/>
  <c r="W66" i="18"/>
  <c r="V66" i="18"/>
  <c r="U66" i="18"/>
  <c r="T66" i="18"/>
  <c r="S66" i="18"/>
  <c r="R66" i="18"/>
  <c r="Q66" i="18"/>
  <c r="P66" i="18"/>
  <c r="O66" i="18"/>
  <c r="N66" i="18"/>
  <c r="M66" i="18"/>
  <c r="L66" i="18"/>
  <c r="K66" i="18"/>
  <c r="J66" i="18"/>
  <c r="I66" i="18"/>
  <c r="H66" i="18"/>
  <c r="G66" i="18"/>
  <c r="F66" i="18"/>
  <c r="E66" i="18"/>
  <c r="D66" i="18"/>
  <c r="B66" i="18"/>
  <c r="X65" i="18"/>
  <c r="W65" i="18"/>
  <c r="V65" i="18"/>
  <c r="U65" i="18"/>
  <c r="T65" i="18"/>
  <c r="S65" i="18"/>
  <c r="R65" i="18"/>
  <c r="Q65" i="18"/>
  <c r="P65" i="18"/>
  <c r="O65" i="18"/>
  <c r="N65" i="18"/>
  <c r="M65" i="18"/>
  <c r="L65" i="18"/>
  <c r="K65" i="18"/>
  <c r="J65" i="18"/>
  <c r="I65" i="18"/>
  <c r="H65" i="18"/>
  <c r="G65" i="18"/>
  <c r="F65" i="18"/>
  <c r="E65" i="18"/>
  <c r="D65" i="18"/>
  <c r="B65" i="18"/>
  <c r="X64" i="18"/>
  <c r="W64" i="18"/>
  <c r="V64" i="18"/>
  <c r="U64" i="18"/>
  <c r="T64" i="18"/>
  <c r="S64" i="18"/>
  <c r="R64" i="18"/>
  <c r="Q64" i="18"/>
  <c r="P64" i="18"/>
  <c r="O64" i="18"/>
  <c r="N64" i="18"/>
  <c r="M64" i="18"/>
  <c r="L64" i="18"/>
  <c r="K64" i="18"/>
  <c r="J64" i="18"/>
  <c r="I64" i="18"/>
  <c r="H64" i="18"/>
  <c r="G64" i="18"/>
  <c r="F64" i="18"/>
  <c r="E64" i="18"/>
  <c r="D64" i="18"/>
  <c r="B64" i="18"/>
  <c r="X63" i="18"/>
  <c r="W63" i="18"/>
  <c r="V63" i="18"/>
  <c r="U63" i="18"/>
  <c r="T63" i="18"/>
  <c r="S63" i="18"/>
  <c r="R63" i="18"/>
  <c r="Q63" i="18"/>
  <c r="P63" i="18"/>
  <c r="O63" i="18"/>
  <c r="N63" i="18"/>
  <c r="M63" i="18"/>
  <c r="L63" i="18"/>
  <c r="K63" i="18"/>
  <c r="J63" i="18"/>
  <c r="I63" i="18"/>
  <c r="H63" i="18"/>
  <c r="G63" i="18"/>
  <c r="F63" i="18"/>
  <c r="E63" i="18"/>
  <c r="D63" i="18"/>
  <c r="B63" i="18"/>
  <c r="X62" i="18"/>
  <c r="W62" i="18"/>
  <c r="V62" i="18"/>
  <c r="U62" i="18"/>
  <c r="T62" i="18"/>
  <c r="S62" i="18"/>
  <c r="R62" i="18"/>
  <c r="Q62" i="18"/>
  <c r="P62" i="18"/>
  <c r="O62" i="18"/>
  <c r="N62" i="18"/>
  <c r="M62" i="18"/>
  <c r="L62" i="18"/>
  <c r="K62" i="18"/>
  <c r="J62" i="18"/>
  <c r="I62" i="18"/>
  <c r="H62" i="18"/>
  <c r="G62" i="18"/>
  <c r="F62" i="18"/>
  <c r="E62" i="18"/>
  <c r="D62" i="18"/>
  <c r="B62" i="18"/>
  <c r="X61" i="18"/>
  <c r="W61" i="18"/>
  <c r="V61" i="18"/>
  <c r="U61" i="18"/>
  <c r="T61" i="18"/>
  <c r="S61" i="18"/>
  <c r="R61" i="18"/>
  <c r="Q61" i="18"/>
  <c r="P61" i="18"/>
  <c r="O61" i="18"/>
  <c r="N61" i="18"/>
  <c r="M61" i="18"/>
  <c r="L61" i="18"/>
  <c r="K61" i="18"/>
  <c r="J61" i="18"/>
  <c r="I61" i="18"/>
  <c r="H61" i="18"/>
  <c r="G61" i="18"/>
  <c r="F61" i="18"/>
  <c r="E61" i="18"/>
  <c r="D61" i="18"/>
  <c r="B61" i="18"/>
  <c r="X60" i="18"/>
  <c r="W60" i="18"/>
  <c r="V60" i="18"/>
  <c r="U60" i="18"/>
  <c r="T60" i="18"/>
  <c r="S60" i="18"/>
  <c r="R60" i="18"/>
  <c r="Q60" i="18"/>
  <c r="P60" i="18"/>
  <c r="O60" i="18"/>
  <c r="N60" i="18"/>
  <c r="M60" i="18"/>
  <c r="L60" i="18"/>
  <c r="K60" i="18"/>
  <c r="J60" i="18"/>
  <c r="I60" i="18"/>
  <c r="H60" i="18"/>
  <c r="G60" i="18"/>
  <c r="F60" i="18"/>
  <c r="E60" i="18"/>
  <c r="D60" i="18"/>
  <c r="B60" i="18"/>
  <c r="X59" i="18"/>
  <c r="W59" i="18"/>
  <c r="V59" i="18"/>
  <c r="U59" i="18"/>
  <c r="T59" i="18"/>
  <c r="S59" i="18"/>
  <c r="R59" i="18"/>
  <c r="Q59" i="18"/>
  <c r="P59" i="18"/>
  <c r="O59" i="18"/>
  <c r="N59" i="18"/>
  <c r="M59" i="18"/>
  <c r="L59" i="18"/>
  <c r="K59" i="18"/>
  <c r="J59" i="18"/>
  <c r="I59" i="18"/>
  <c r="H59" i="18"/>
  <c r="G59" i="18"/>
  <c r="F59" i="18"/>
  <c r="E59" i="18"/>
  <c r="D59" i="18"/>
  <c r="B59" i="18"/>
  <c r="X58" i="18"/>
  <c r="W58" i="18"/>
  <c r="V58" i="18"/>
  <c r="U58" i="18"/>
  <c r="T58" i="18"/>
  <c r="S58" i="18"/>
  <c r="R58" i="18"/>
  <c r="Q58" i="18"/>
  <c r="P58" i="18"/>
  <c r="O58" i="18"/>
  <c r="N58" i="18"/>
  <c r="M58" i="18"/>
  <c r="L58" i="18"/>
  <c r="K58" i="18"/>
  <c r="J58" i="18"/>
  <c r="I58" i="18"/>
  <c r="H58" i="18"/>
  <c r="G58" i="18"/>
  <c r="F58" i="18"/>
  <c r="E58" i="18"/>
  <c r="D58" i="18"/>
  <c r="B58" i="18"/>
  <c r="X57" i="18"/>
  <c r="W57" i="18"/>
  <c r="V57" i="18"/>
  <c r="U57" i="18"/>
  <c r="T57" i="18"/>
  <c r="S57" i="18"/>
  <c r="R57" i="18"/>
  <c r="Q57" i="18"/>
  <c r="P57" i="18"/>
  <c r="O57" i="18"/>
  <c r="N57" i="18"/>
  <c r="M57" i="18"/>
  <c r="L57" i="18"/>
  <c r="K57" i="18"/>
  <c r="J57" i="18"/>
  <c r="I57" i="18"/>
  <c r="H57" i="18"/>
  <c r="G57" i="18"/>
  <c r="F57" i="18"/>
  <c r="E57" i="18"/>
  <c r="D57" i="18"/>
  <c r="B57" i="18"/>
  <c r="X56" i="18"/>
  <c r="W56" i="18"/>
  <c r="V56" i="18"/>
  <c r="U56" i="18"/>
  <c r="T56" i="18"/>
  <c r="S56" i="18"/>
  <c r="R56" i="18"/>
  <c r="Q56" i="18"/>
  <c r="P56" i="18"/>
  <c r="O56" i="18"/>
  <c r="N56" i="18"/>
  <c r="M56" i="18"/>
  <c r="L56" i="18"/>
  <c r="K56" i="18"/>
  <c r="J56" i="18"/>
  <c r="I56" i="18"/>
  <c r="H56" i="18"/>
  <c r="G56" i="18"/>
  <c r="F56" i="18"/>
  <c r="E56" i="18"/>
  <c r="D56" i="18"/>
  <c r="B56" i="18"/>
  <c r="X55" i="18"/>
  <c r="W55" i="18"/>
  <c r="V55" i="18"/>
  <c r="U55" i="18"/>
  <c r="T55" i="18"/>
  <c r="S55" i="18"/>
  <c r="R55" i="18"/>
  <c r="Q55" i="18"/>
  <c r="P55" i="18"/>
  <c r="O55" i="18"/>
  <c r="N55" i="18"/>
  <c r="M55" i="18"/>
  <c r="L55" i="18"/>
  <c r="K55" i="18"/>
  <c r="J55" i="18"/>
  <c r="I55" i="18"/>
  <c r="H55" i="18"/>
  <c r="G55" i="18"/>
  <c r="F55" i="18"/>
  <c r="E55" i="18"/>
  <c r="D55" i="18"/>
  <c r="B55" i="18"/>
  <c r="X54" i="18"/>
  <c r="W54" i="18"/>
  <c r="V54" i="18"/>
  <c r="U54" i="18"/>
  <c r="T54" i="18"/>
  <c r="S54" i="18"/>
  <c r="R54" i="18"/>
  <c r="Q54" i="18"/>
  <c r="P54" i="18"/>
  <c r="O54" i="18"/>
  <c r="N54" i="18"/>
  <c r="M54" i="18"/>
  <c r="L54" i="18"/>
  <c r="K54" i="18"/>
  <c r="J54" i="18"/>
  <c r="I54" i="18"/>
  <c r="H54" i="18"/>
  <c r="G54" i="18"/>
  <c r="F54" i="18"/>
  <c r="E54" i="18"/>
  <c r="D54" i="18"/>
  <c r="B54" i="18"/>
  <c r="X53" i="18"/>
  <c r="W53" i="18"/>
  <c r="V53" i="18"/>
  <c r="U53" i="18"/>
  <c r="T53" i="18"/>
  <c r="S53" i="18"/>
  <c r="R53" i="18"/>
  <c r="Q53" i="18"/>
  <c r="P53" i="18"/>
  <c r="O53" i="18"/>
  <c r="N53" i="18"/>
  <c r="M53" i="18"/>
  <c r="L53" i="18"/>
  <c r="K53" i="18"/>
  <c r="J53" i="18"/>
  <c r="I53" i="18"/>
  <c r="H53" i="18"/>
  <c r="G53" i="18"/>
  <c r="F53" i="18"/>
  <c r="E53" i="18"/>
  <c r="D53" i="18"/>
  <c r="B53" i="18"/>
  <c r="X52" i="18"/>
  <c r="W52" i="18"/>
  <c r="V52" i="18"/>
  <c r="U52" i="18"/>
  <c r="T52" i="18"/>
  <c r="S52" i="18"/>
  <c r="R52" i="18"/>
  <c r="Q52" i="18"/>
  <c r="P52" i="18"/>
  <c r="O52" i="18"/>
  <c r="N52" i="18"/>
  <c r="M52" i="18"/>
  <c r="L52" i="18"/>
  <c r="K52" i="18"/>
  <c r="J52" i="18"/>
  <c r="I52" i="18"/>
  <c r="H52" i="18"/>
  <c r="G52" i="18"/>
  <c r="F52" i="18"/>
  <c r="E52" i="18"/>
  <c r="D52" i="18"/>
  <c r="B52" i="18"/>
  <c r="X51" i="18"/>
  <c r="W51" i="18"/>
  <c r="V51" i="18"/>
  <c r="U51" i="18"/>
  <c r="T51" i="18"/>
  <c r="S51" i="18"/>
  <c r="R51" i="18"/>
  <c r="Q51" i="18"/>
  <c r="P51" i="18"/>
  <c r="O51" i="18"/>
  <c r="N51" i="18"/>
  <c r="M51" i="18"/>
  <c r="L51" i="18"/>
  <c r="K51" i="18"/>
  <c r="J51" i="18"/>
  <c r="I51" i="18"/>
  <c r="H51" i="18"/>
  <c r="G51" i="18"/>
  <c r="F51" i="18"/>
  <c r="E51" i="18"/>
  <c r="D51" i="18"/>
  <c r="B51" i="18"/>
  <c r="X50" i="18"/>
  <c r="W50" i="18"/>
  <c r="V50" i="18"/>
  <c r="U50" i="18"/>
  <c r="T50" i="18"/>
  <c r="S50" i="18"/>
  <c r="R50" i="18"/>
  <c r="Q50" i="18"/>
  <c r="P50" i="18"/>
  <c r="O50" i="18"/>
  <c r="N50" i="18"/>
  <c r="M50" i="18"/>
  <c r="L50" i="18"/>
  <c r="K50" i="18"/>
  <c r="J50" i="18"/>
  <c r="I50" i="18"/>
  <c r="H50" i="18"/>
  <c r="G50" i="18"/>
  <c r="F50" i="18"/>
  <c r="E50" i="18"/>
  <c r="D50" i="18"/>
  <c r="B50" i="18"/>
  <c r="X49" i="18"/>
  <c r="W49" i="18"/>
  <c r="V49" i="18"/>
  <c r="U49" i="18"/>
  <c r="T49" i="18"/>
  <c r="S49" i="18"/>
  <c r="R49" i="18"/>
  <c r="Q49" i="18"/>
  <c r="P49" i="18"/>
  <c r="O49" i="18"/>
  <c r="N49" i="18"/>
  <c r="M49" i="18"/>
  <c r="L49" i="18"/>
  <c r="K49" i="18"/>
  <c r="J49" i="18"/>
  <c r="I49" i="18"/>
  <c r="H49" i="18"/>
  <c r="G49" i="18"/>
  <c r="F49" i="18"/>
  <c r="E49" i="18"/>
  <c r="D49" i="18"/>
  <c r="B49" i="18"/>
  <c r="X48" i="18"/>
  <c r="W48" i="18"/>
  <c r="V48" i="18"/>
  <c r="U48" i="18"/>
  <c r="T48" i="18"/>
  <c r="S48" i="18"/>
  <c r="R48" i="18"/>
  <c r="Q48" i="18"/>
  <c r="P48" i="18"/>
  <c r="O48" i="18"/>
  <c r="N48" i="18"/>
  <c r="M48" i="18"/>
  <c r="L48" i="18"/>
  <c r="K48" i="18"/>
  <c r="J48" i="18"/>
  <c r="I48" i="18"/>
  <c r="H48" i="18"/>
  <c r="G48" i="18"/>
  <c r="F48" i="18"/>
  <c r="E48" i="18"/>
  <c r="D48" i="18"/>
  <c r="B48" i="18"/>
  <c r="X47" i="18"/>
  <c r="W47" i="18"/>
  <c r="V47" i="18"/>
  <c r="U47" i="18"/>
  <c r="T47" i="18"/>
  <c r="S47" i="18"/>
  <c r="R47" i="18"/>
  <c r="Q47" i="18"/>
  <c r="P47" i="18"/>
  <c r="O47" i="18"/>
  <c r="N47" i="18"/>
  <c r="M47" i="18"/>
  <c r="L47" i="18"/>
  <c r="K47" i="18"/>
  <c r="J47" i="18"/>
  <c r="I47" i="18"/>
  <c r="H47" i="18"/>
  <c r="G47" i="18"/>
  <c r="F47" i="18"/>
  <c r="E47" i="18"/>
  <c r="D47" i="18"/>
  <c r="B47" i="18"/>
  <c r="X46" i="18"/>
  <c r="W46" i="18"/>
  <c r="V46" i="18"/>
  <c r="U46" i="18"/>
  <c r="T46" i="18"/>
  <c r="S46" i="18"/>
  <c r="R46" i="18"/>
  <c r="Q46" i="18"/>
  <c r="P46" i="18"/>
  <c r="O46" i="18"/>
  <c r="N46" i="18"/>
  <c r="M46" i="18"/>
  <c r="L46" i="18"/>
  <c r="K46" i="18"/>
  <c r="J46" i="18"/>
  <c r="I46" i="18"/>
  <c r="H46" i="18"/>
  <c r="G46" i="18"/>
  <c r="F46" i="18"/>
  <c r="E46" i="18"/>
  <c r="D46" i="18"/>
  <c r="B46" i="18"/>
  <c r="X45" i="18"/>
  <c r="W45" i="18"/>
  <c r="V45" i="18"/>
  <c r="U45" i="18"/>
  <c r="T45" i="18"/>
  <c r="S45" i="18"/>
  <c r="R45" i="18"/>
  <c r="Q45" i="18"/>
  <c r="P45" i="18"/>
  <c r="O45" i="18"/>
  <c r="N45" i="18"/>
  <c r="M45" i="18"/>
  <c r="L45" i="18"/>
  <c r="K45" i="18"/>
  <c r="J45" i="18"/>
  <c r="I45" i="18"/>
  <c r="H45" i="18"/>
  <c r="G45" i="18"/>
  <c r="F45" i="18"/>
  <c r="E45" i="18"/>
  <c r="D45" i="18"/>
  <c r="A45" i="18" s="1"/>
  <c r="B45" i="18"/>
  <c r="X44" i="18"/>
  <c r="W44" i="18"/>
  <c r="V44" i="18"/>
  <c r="U44" i="18"/>
  <c r="T44" i="18"/>
  <c r="S44" i="18"/>
  <c r="R44" i="18"/>
  <c r="Q44" i="18"/>
  <c r="P44" i="18"/>
  <c r="O44" i="18"/>
  <c r="N44" i="18"/>
  <c r="M44" i="18"/>
  <c r="L44" i="18"/>
  <c r="K44" i="18"/>
  <c r="J44" i="18"/>
  <c r="I44" i="18"/>
  <c r="H44" i="18"/>
  <c r="G44" i="18"/>
  <c r="F44" i="18"/>
  <c r="E44" i="18"/>
  <c r="D44" i="18"/>
  <c r="B44" i="18"/>
  <c r="X43" i="18"/>
  <c r="W43" i="18"/>
  <c r="V43" i="18"/>
  <c r="U43" i="18"/>
  <c r="T43" i="18"/>
  <c r="S43" i="18"/>
  <c r="R43" i="18"/>
  <c r="Q43" i="18"/>
  <c r="P43" i="18"/>
  <c r="O43" i="18"/>
  <c r="N43" i="18"/>
  <c r="M43" i="18"/>
  <c r="L43" i="18"/>
  <c r="K43" i="18"/>
  <c r="J43" i="18"/>
  <c r="I43" i="18"/>
  <c r="H43" i="18"/>
  <c r="G43" i="18"/>
  <c r="F43" i="18"/>
  <c r="E43" i="18"/>
  <c r="D43" i="18"/>
  <c r="A43" i="18" s="1"/>
  <c r="B43" i="18"/>
  <c r="X42" i="18"/>
  <c r="W42" i="18"/>
  <c r="V42" i="18"/>
  <c r="U42" i="18"/>
  <c r="T42" i="18"/>
  <c r="S42" i="18"/>
  <c r="R42" i="18"/>
  <c r="Q42" i="18"/>
  <c r="P42" i="18"/>
  <c r="O42" i="18"/>
  <c r="N42" i="18"/>
  <c r="M42" i="18"/>
  <c r="L42" i="18"/>
  <c r="K42" i="18"/>
  <c r="J42" i="18"/>
  <c r="I42" i="18"/>
  <c r="H42" i="18"/>
  <c r="G42" i="18"/>
  <c r="F42" i="18"/>
  <c r="E42" i="18"/>
  <c r="D42" i="18"/>
  <c r="B42" i="18"/>
  <c r="X41" i="18"/>
  <c r="W41" i="18"/>
  <c r="V41" i="18"/>
  <c r="U41" i="18"/>
  <c r="T41" i="18"/>
  <c r="S41" i="18"/>
  <c r="R41" i="18"/>
  <c r="Q41" i="18"/>
  <c r="P41" i="18"/>
  <c r="O41" i="18"/>
  <c r="N41" i="18"/>
  <c r="M41" i="18"/>
  <c r="L41" i="18"/>
  <c r="K41" i="18"/>
  <c r="J41" i="18"/>
  <c r="I41" i="18"/>
  <c r="H41" i="18"/>
  <c r="G41" i="18"/>
  <c r="F41" i="18"/>
  <c r="E41" i="18"/>
  <c r="D41" i="18"/>
  <c r="A41" i="18" s="1"/>
  <c r="B41" i="18"/>
  <c r="X40" i="18"/>
  <c r="W40" i="18"/>
  <c r="V40" i="18"/>
  <c r="U40" i="18"/>
  <c r="T40" i="18"/>
  <c r="S40" i="18"/>
  <c r="R40" i="18"/>
  <c r="Q40" i="18"/>
  <c r="P40" i="18"/>
  <c r="O40" i="18"/>
  <c r="N40" i="18"/>
  <c r="M40" i="18"/>
  <c r="L40" i="18"/>
  <c r="K40" i="18"/>
  <c r="J40" i="18"/>
  <c r="I40" i="18"/>
  <c r="H40" i="18"/>
  <c r="G40" i="18"/>
  <c r="F40" i="18"/>
  <c r="E40" i="18"/>
  <c r="D40" i="18"/>
  <c r="B40" i="18"/>
  <c r="X39" i="18"/>
  <c r="W39" i="18"/>
  <c r="V39" i="18"/>
  <c r="U39" i="18"/>
  <c r="T39" i="18"/>
  <c r="S39" i="18"/>
  <c r="R39" i="18"/>
  <c r="Q39" i="18"/>
  <c r="P39" i="18"/>
  <c r="O39" i="18"/>
  <c r="N39" i="18"/>
  <c r="M39" i="18"/>
  <c r="L39" i="18"/>
  <c r="K39" i="18"/>
  <c r="J39" i="18"/>
  <c r="I39" i="18"/>
  <c r="H39" i="18"/>
  <c r="G39" i="18"/>
  <c r="F39" i="18"/>
  <c r="E39" i="18"/>
  <c r="D39" i="18"/>
  <c r="A39" i="18" s="1"/>
  <c r="B39" i="18"/>
  <c r="X38" i="18"/>
  <c r="W38" i="18"/>
  <c r="V38" i="18"/>
  <c r="U38" i="18"/>
  <c r="T38" i="18"/>
  <c r="S38" i="18"/>
  <c r="R38" i="18"/>
  <c r="Q38" i="18"/>
  <c r="P38" i="18"/>
  <c r="O38" i="18"/>
  <c r="N38" i="18"/>
  <c r="M38" i="18"/>
  <c r="L38" i="18"/>
  <c r="K38" i="18"/>
  <c r="J38" i="18"/>
  <c r="I38" i="18"/>
  <c r="H38" i="18"/>
  <c r="G38" i="18"/>
  <c r="F38" i="18"/>
  <c r="E38" i="18"/>
  <c r="D38" i="18"/>
  <c r="B38" i="18"/>
  <c r="X37" i="18"/>
  <c r="W37" i="18"/>
  <c r="V37" i="18"/>
  <c r="U37" i="18"/>
  <c r="T37" i="18"/>
  <c r="S37" i="18"/>
  <c r="R37" i="18"/>
  <c r="Q37" i="18"/>
  <c r="P37" i="18"/>
  <c r="O37" i="18"/>
  <c r="N37" i="18"/>
  <c r="M37" i="18"/>
  <c r="L37" i="18"/>
  <c r="K37" i="18"/>
  <c r="J37" i="18"/>
  <c r="I37" i="18"/>
  <c r="H37" i="18"/>
  <c r="G37" i="18"/>
  <c r="F37" i="18"/>
  <c r="E37" i="18"/>
  <c r="D37" i="18"/>
  <c r="A37" i="18" s="1"/>
  <c r="B37" i="18"/>
  <c r="X36" i="18"/>
  <c r="W36" i="18"/>
  <c r="V36" i="18"/>
  <c r="U36" i="18"/>
  <c r="T36" i="18"/>
  <c r="S36" i="18"/>
  <c r="R36" i="18"/>
  <c r="Q36" i="18"/>
  <c r="P36" i="18"/>
  <c r="O36" i="18"/>
  <c r="N36" i="18"/>
  <c r="M36" i="18"/>
  <c r="L36" i="18"/>
  <c r="K36" i="18"/>
  <c r="J36" i="18"/>
  <c r="I36" i="18"/>
  <c r="H36" i="18"/>
  <c r="G36" i="18"/>
  <c r="F36" i="18"/>
  <c r="E36" i="18"/>
  <c r="D36" i="18"/>
  <c r="B36" i="18"/>
  <c r="X35" i="18"/>
  <c r="W35" i="18"/>
  <c r="V35" i="18"/>
  <c r="U35" i="18"/>
  <c r="T35" i="18"/>
  <c r="S35" i="18"/>
  <c r="R35" i="18"/>
  <c r="Q35" i="18"/>
  <c r="P35" i="18"/>
  <c r="O35" i="18"/>
  <c r="N35" i="18"/>
  <c r="M35" i="18"/>
  <c r="L35" i="18"/>
  <c r="K35" i="18"/>
  <c r="J35" i="18"/>
  <c r="I35" i="18"/>
  <c r="H35" i="18"/>
  <c r="G35" i="18"/>
  <c r="F35" i="18"/>
  <c r="E35" i="18"/>
  <c r="D35" i="18"/>
  <c r="A35" i="18" s="1"/>
  <c r="B35" i="18"/>
  <c r="X34" i="18"/>
  <c r="W34" i="18"/>
  <c r="V34" i="18"/>
  <c r="U34" i="18"/>
  <c r="T34" i="18"/>
  <c r="S34" i="18"/>
  <c r="R34" i="18"/>
  <c r="Q34" i="18"/>
  <c r="P34" i="18"/>
  <c r="O34" i="18"/>
  <c r="N34" i="18"/>
  <c r="M34" i="18"/>
  <c r="L34" i="18"/>
  <c r="K34" i="18"/>
  <c r="J34" i="18"/>
  <c r="I34" i="18"/>
  <c r="H34" i="18"/>
  <c r="G34" i="18"/>
  <c r="F34" i="18"/>
  <c r="E34" i="18"/>
  <c r="D34" i="18"/>
  <c r="B34" i="18"/>
  <c r="X33" i="18"/>
  <c r="W33" i="18"/>
  <c r="V33" i="18"/>
  <c r="U33" i="18"/>
  <c r="T33" i="18"/>
  <c r="S33" i="18"/>
  <c r="R33" i="18"/>
  <c r="Q33" i="18"/>
  <c r="P33" i="18"/>
  <c r="O33" i="18"/>
  <c r="N33" i="18"/>
  <c r="M33" i="18"/>
  <c r="L33" i="18"/>
  <c r="K33" i="18"/>
  <c r="J33" i="18"/>
  <c r="I33" i="18"/>
  <c r="H33" i="18"/>
  <c r="G33" i="18"/>
  <c r="F33" i="18"/>
  <c r="E33" i="18"/>
  <c r="D33" i="18"/>
  <c r="A33" i="18" s="1"/>
  <c r="B33" i="18"/>
  <c r="X32" i="18"/>
  <c r="W32" i="18"/>
  <c r="V32" i="18"/>
  <c r="U32" i="18"/>
  <c r="T32" i="18"/>
  <c r="S32" i="18"/>
  <c r="R32" i="18"/>
  <c r="Q32" i="18"/>
  <c r="P32" i="18"/>
  <c r="O32" i="18"/>
  <c r="N32" i="18"/>
  <c r="M32" i="18"/>
  <c r="L32" i="18"/>
  <c r="K32" i="18"/>
  <c r="J32" i="18"/>
  <c r="I32" i="18"/>
  <c r="H32" i="18"/>
  <c r="G32" i="18"/>
  <c r="F32" i="18"/>
  <c r="E32" i="18"/>
  <c r="D32" i="18"/>
  <c r="B32" i="18"/>
  <c r="X31" i="18"/>
  <c r="W31" i="18"/>
  <c r="V31" i="18"/>
  <c r="U31" i="18"/>
  <c r="T31" i="18"/>
  <c r="S31" i="18"/>
  <c r="R31" i="18"/>
  <c r="Q31" i="18"/>
  <c r="P31" i="18"/>
  <c r="O31" i="18"/>
  <c r="N31" i="18"/>
  <c r="M31" i="18"/>
  <c r="L31" i="18"/>
  <c r="K31" i="18"/>
  <c r="J31" i="18"/>
  <c r="I31" i="18"/>
  <c r="H31" i="18"/>
  <c r="G31" i="18"/>
  <c r="F31" i="18"/>
  <c r="E31" i="18"/>
  <c r="D31" i="18"/>
  <c r="A31" i="18" s="1"/>
  <c r="B31" i="18"/>
  <c r="X30" i="18"/>
  <c r="W30" i="18"/>
  <c r="V30" i="18"/>
  <c r="U30" i="18"/>
  <c r="T30" i="18"/>
  <c r="S30" i="18"/>
  <c r="R30" i="18"/>
  <c r="Q30" i="18"/>
  <c r="P30" i="18"/>
  <c r="O30" i="18"/>
  <c r="N30" i="18"/>
  <c r="M30" i="18"/>
  <c r="L30" i="18"/>
  <c r="K30" i="18"/>
  <c r="J30" i="18"/>
  <c r="I30" i="18"/>
  <c r="H30" i="18"/>
  <c r="G30" i="18"/>
  <c r="F30" i="18"/>
  <c r="E30" i="18"/>
  <c r="D30" i="18"/>
  <c r="B30" i="18"/>
  <c r="X29" i="18"/>
  <c r="W29" i="18"/>
  <c r="V29" i="18"/>
  <c r="U29" i="18"/>
  <c r="T29" i="18"/>
  <c r="S29" i="18"/>
  <c r="R29" i="18"/>
  <c r="Q29" i="18"/>
  <c r="P29" i="18"/>
  <c r="O29" i="18"/>
  <c r="N29" i="18"/>
  <c r="M29" i="18"/>
  <c r="L29" i="18"/>
  <c r="K29" i="18"/>
  <c r="J29" i="18"/>
  <c r="I29" i="18"/>
  <c r="H29" i="18"/>
  <c r="G29" i="18"/>
  <c r="F29" i="18"/>
  <c r="E29" i="18"/>
  <c r="D29" i="18"/>
  <c r="A29" i="18" s="1"/>
  <c r="B29" i="18"/>
  <c r="X28" i="18"/>
  <c r="W28" i="18"/>
  <c r="V28" i="18"/>
  <c r="U28" i="18"/>
  <c r="T28" i="18"/>
  <c r="S28" i="18"/>
  <c r="R28" i="18"/>
  <c r="Q28" i="18"/>
  <c r="P28" i="18"/>
  <c r="O28" i="18"/>
  <c r="N28" i="18"/>
  <c r="M28" i="18"/>
  <c r="L28" i="18"/>
  <c r="K28" i="18"/>
  <c r="J28" i="18"/>
  <c r="I28" i="18"/>
  <c r="H28" i="18"/>
  <c r="G28" i="18"/>
  <c r="F28" i="18"/>
  <c r="E28" i="18"/>
  <c r="D28" i="18"/>
  <c r="B28" i="18"/>
  <c r="X27" i="18"/>
  <c r="W27" i="18"/>
  <c r="V27" i="18"/>
  <c r="U27" i="18"/>
  <c r="T27" i="18"/>
  <c r="S27" i="18"/>
  <c r="R27" i="18"/>
  <c r="Q27" i="18"/>
  <c r="P27" i="18"/>
  <c r="O27" i="18"/>
  <c r="N27" i="18"/>
  <c r="M27" i="18"/>
  <c r="L27" i="18"/>
  <c r="K27" i="18"/>
  <c r="J27" i="18"/>
  <c r="I27" i="18"/>
  <c r="H27" i="18"/>
  <c r="G27" i="18"/>
  <c r="F27" i="18"/>
  <c r="E27" i="18"/>
  <c r="D27" i="18"/>
  <c r="A27" i="18" s="1"/>
  <c r="B27" i="18"/>
  <c r="X26" i="18"/>
  <c r="W26" i="18"/>
  <c r="V26" i="18"/>
  <c r="U26" i="18"/>
  <c r="T26" i="18"/>
  <c r="S26" i="18"/>
  <c r="R26" i="18"/>
  <c r="Q26" i="18"/>
  <c r="P26" i="18"/>
  <c r="O26" i="18"/>
  <c r="N26" i="18"/>
  <c r="M26" i="18"/>
  <c r="L26" i="18"/>
  <c r="K26" i="18"/>
  <c r="J26" i="18"/>
  <c r="I26" i="18"/>
  <c r="H26" i="18"/>
  <c r="G26" i="18"/>
  <c r="F26" i="18"/>
  <c r="E26" i="18"/>
  <c r="D26" i="18"/>
  <c r="B26" i="18"/>
  <c r="X25" i="18"/>
  <c r="W25" i="18"/>
  <c r="V25" i="18"/>
  <c r="U25" i="18"/>
  <c r="T25" i="18"/>
  <c r="S25" i="18"/>
  <c r="R25" i="18"/>
  <c r="Q25" i="18"/>
  <c r="P25" i="18"/>
  <c r="O25" i="18"/>
  <c r="N25" i="18"/>
  <c r="M25" i="18"/>
  <c r="L25" i="18"/>
  <c r="K25" i="18"/>
  <c r="J25" i="18"/>
  <c r="I25" i="18"/>
  <c r="H25" i="18"/>
  <c r="G25" i="18"/>
  <c r="F25" i="18"/>
  <c r="E25" i="18"/>
  <c r="D25" i="18"/>
  <c r="B25" i="18"/>
  <c r="X24" i="18"/>
  <c r="W24" i="18"/>
  <c r="V24" i="18"/>
  <c r="U24" i="18"/>
  <c r="T24" i="18"/>
  <c r="S24" i="18"/>
  <c r="R24" i="18"/>
  <c r="Q24" i="18"/>
  <c r="P24" i="18"/>
  <c r="O24" i="18"/>
  <c r="N24" i="18"/>
  <c r="M24" i="18"/>
  <c r="L24" i="18"/>
  <c r="K24" i="18"/>
  <c r="J24" i="18"/>
  <c r="I24" i="18"/>
  <c r="H24" i="18"/>
  <c r="G24" i="18"/>
  <c r="F24" i="18"/>
  <c r="E24" i="18"/>
  <c r="D24" i="18"/>
  <c r="B24" i="18"/>
  <c r="X23" i="18"/>
  <c r="W23" i="18"/>
  <c r="V23" i="18"/>
  <c r="U23" i="18"/>
  <c r="T23" i="18"/>
  <c r="S23" i="18"/>
  <c r="R23" i="18"/>
  <c r="Q23" i="18"/>
  <c r="P23" i="18"/>
  <c r="O23" i="18"/>
  <c r="N23" i="18"/>
  <c r="M23" i="18"/>
  <c r="L23" i="18"/>
  <c r="K23" i="18"/>
  <c r="J23" i="18"/>
  <c r="I23" i="18"/>
  <c r="H23" i="18"/>
  <c r="G23" i="18"/>
  <c r="F23" i="18"/>
  <c r="E23" i="18"/>
  <c r="D23" i="18"/>
  <c r="A23" i="18" s="1"/>
  <c r="B23" i="18"/>
  <c r="X22" i="18"/>
  <c r="W22" i="18"/>
  <c r="V22" i="18"/>
  <c r="U22" i="18"/>
  <c r="T22" i="18"/>
  <c r="S22" i="18"/>
  <c r="R22" i="18"/>
  <c r="Q22" i="18"/>
  <c r="P22" i="18"/>
  <c r="O22" i="18"/>
  <c r="N22" i="18"/>
  <c r="M22" i="18"/>
  <c r="L22" i="18"/>
  <c r="K22" i="18"/>
  <c r="J22" i="18"/>
  <c r="I22" i="18"/>
  <c r="H22" i="18"/>
  <c r="G22" i="18"/>
  <c r="F22" i="18"/>
  <c r="E22" i="18"/>
  <c r="D22" i="18"/>
  <c r="B22" i="18"/>
  <c r="X21" i="18"/>
  <c r="W21" i="18"/>
  <c r="V21" i="18"/>
  <c r="U21" i="18"/>
  <c r="T21" i="18"/>
  <c r="S21" i="18"/>
  <c r="R21" i="18"/>
  <c r="Q21" i="18"/>
  <c r="P21" i="18"/>
  <c r="O21" i="18"/>
  <c r="N21" i="18"/>
  <c r="M21" i="18"/>
  <c r="L21" i="18"/>
  <c r="K21" i="18"/>
  <c r="J21" i="18"/>
  <c r="I21" i="18"/>
  <c r="H21" i="18"/>
  <c r="G21" i="18"/>
  <c r="F21" i="18"/>
  <c r="E21" i="18"/>
  <c r="D21" i="18"/>
  <c r="A21" i="18" s="1"/>
  <c r="B21" i="18"/>
  <c r="X20" i="18"/>
  <c r="W20" i="18"/>
  <c r="V20" i="18"/>
  <c r="U20" i="18"/>
  <c r="T20" i="18"/>
  <c r="S20" i="18"/>
  <c r="R20" i="18"/>
  <c r="Q20" i="18"/>
  <c r="P20" i="18"/>
  <c r="O20" i="18"/>
  <c r="N20" i="18"/>
  <c r="M20" i="18"/>
  <c r="L20" i="18"/>
  <c r="K20" i="18"/>
  <c r="J20" i="18"/>
  <c r="I20" i="18"/>
  <c r="H20" i="18"/>
  <c r="G20" i="18"/>
  <c r="F20" i="18"/>
  <c r="E20" i="18"/>
  <c r="D20" i="18"/>
  <c r="B20" i="18"/>
  <c r="X19" i="18"/>
  <c r="W19" i="18"/>
  <c r="V19" i="18"/>
  <c r="U19" i="18"/>
  <c r="T19" i="18"/>
  <c r="S19" i="18"/>
  <c r="R19" i="18"/>
  <c r="Q19" i="18"/>
  <c r="P19" i="18"/>
  <c r="O19" i="18"/>
  <c r="N19" i="18"/>
  <c r="M19" i="18"/>
  <c r="L19" i="18"/>
  <c r="K19" i="18"/>
  <c r="J19" i="18"/>
  <c r="I19" i="18"/>
  <c r="H19" i="18"/>
  <c r="G19" i="18"/>
  <c r="F19" i="18"/>
  <c r="E19" i="18"/>
  <c r="D19" i="18"/>
  <c r="A19" i="18" s="1"/>
  <c r="B19" i="18"/>
  <c r="X18" i="18"/>
  <c r="W18" i="18"/>
  <c r="V18" i="18"/>
  <c r="U18" i="18"/>
  <c r="T18" i="18"/>
  <c r="S18" i="18"/>
  <c r="R18" i="18"/>
  <c r="Q18" i="18"/>
  <c r="P18" i="18"/>
  <c r="O18" i="18"/>
  <c r="N18" i="18"/>
  <c r="M18" i="18"/>
  <c r="L18" i="18"/>
  <c r="K18" i="18"/>
  <c r="J18" i="18"/>
  <c r="I18" i="18"/>
  <c r="H18" i="18"/>
  <c r="G18" i="18"/>
  <c r="F18" i="18"/>
  <c r="E18" i="18"/>
  <c r="D18" i="18"/>
  <c r="A18" i="18" s="1"/>
  <c r="B18" i="18"/>
  <c r="X17" i="18"/>
  <c r="W17" i="18"/>
  <c r="V17" i="18"/>
  <c r="U17" i="18"/>
  <c r="T17" i="18"/>
  <c r="S17" i="18"/>
  <c r="R17" i="18"/>
  <c r="Q17" i="18"/>
  <c r="P17" i="18"/>
  <c r="O17" i="18"/>
  <c r="N17" i="18"/>
  <c r="M17" i="18"/>
  <c r="L17" i="18"/>
  <c r="K17" i="18"/>
  <c r="J17" i="18"/>
  <c r="I17" i="18"/>
  <c r="H17" i="18"/>
  <c r="G17" i="18"/>
  <c r="F17" i="18"/>
  <c r="E17" i="18"/>
  <c r="D17" i="18"/>
  <c r="A17" i="18" s="1"/>
  <c r="B17" i="18"/>
  <c r="X16" i="18"/>
  <c r="W16" i="18"/>
  <c r="V16" i="18"/>
  <c r="U16" i="18"/>
  <c r="T16" i="18"/>
  <c r="S16" i="18"/>
  <c r="R16" i="18"/>
  <c r="Q16" i="18"/>
  <c r="P16" i="18"/>
  <c r="O16" i="18"/>
  <c r="N16" i="18"/>
  <c r="M16" i="18"/>
  <c r="L16" i="18"/>
  <c r="K16" i="18"/>
  <c r="J16" i="18"/>
  <c r="I16" i="18"/>
  <c r="H16" i="18"/>
  <c r="G16" i="18"/>
  <c r="F16" i="18"/>
  <c r="E16" i="18"/>
  <c r="D16" i="18"/>
  <c r="A16" i="18" s="1"/>
  <c r="B16" i="18"/>
  <c r="X15" i="18"/>
  <c r="W15" i="18"/>
  <c r="V15" i="18"/>
  <c r="U15" i="18"/>
  <c r="T15" i="18"/>
  <c r="S15" i="18"/>
  <c r="R15" i="18"/>
  <c r="Q15" i="18"/>
  <c r="P15" i="18"/>
  <c r="O15" i="18"/>
  <c r="N15" i="18"/>
  <c r="M15" i="18"/>
  <c r="L15" i="18"/>
  <c r="K15" i="18"/>
  <c r="J15" i="18"/>
  <c r="I15" i="18"/>
  <c r="H15" i="18"/>
  <c r="G15" i="18"/>
  <c r="F15" i="18"/>
  <c r="E15" i="18"/>
  <c r="D15" i="18"/>
  <c r="A15" i="18" s="1"/>
  <c r="B15" i="18"/>
  <c r="X14" i="18"/>
  <c r="W14" i="18"/>
  <c r="V14" i="18"/>
  <c r="U14" i="18"/>
  <c r="T14" i="18"/>
  <c r="S14" i="18"/>
  <c r="R14" i="18"/>
  <c r="Q14" i="18"/>
  <c r="P14" i="18"/>
  <c r="O14" i="18"/>
  <c r="N14" i="18"/>
  <c r="M14" i="18"/>
  <c r="L14" i="18"/>
  <c r="K14" i="18"/>
  <c r="J14" i="18"/>
  <c r="I14" i="18"/>
  <c r="H14" i="18"/>
  <c r="G14" i="18"/>
  <c r="F14" i="18"/>
  <c r="E14" i="18"/>
  <c r="D14" i="18"/>
  <c r="A14" i="18" s="1"/>
  <c r="B14" i="18"/>
  <c r="X13" i="18"/>
  <c r="W13" i="18"/>
  <c r="V13" i="18"/>
  <c r="U13" i="18"/>
  <c r="T13" i="18"/>
  <c r="S13" i="18"/>
  <c r="R13" i="18"/>
  <c r="Q13" i="18"/>
  <c r="P13" i="18"/>
  <c r="O13" i="18"/>
  <c r="N13" i="18"/>
  <c r="M13" i="18"/>
  <c r="L13" i="18"/>
  <c r="K13" i="18"/>
  <c r="J13" i="18"/>
  <c r="I13" i="18"/>
  <c r="H13" i="18"/>
  <c r="G13" i="18"/>
  <c r="F13" i="18"/>
  <c r="E13" i="18"/>
  <c r="D13" i="18"/>
  <c r="B13" i="18"/>
  <c r="X12" i="18"/>
  <c r="W12" i="18"/>
  <c r="V12" i="18"/>
  <c r="U12" i="18"/>
  <c r="T12" i="18"/>
  <c r="S12" i="18"/>
  <c r="R12" i="18"/>
  <c r="Q12" i="18"/>
  <c r="P12" i="18"/>
  <c r="O12" i="18"/>
  <c r="N12" i="18"/>
  <c r="M12" i="18"/>
  <c r="L12" i="18"/>
  <c r="K12" i="18"/>
  <c r="J12" i="18"/>
  <c r="I12" i="18"/>
  <c r="H12" i="18"/>
  <c r="G12" i="18"/>
  <c r="F12" i="18"/>
  <c r="E12" i="18"/>
  <c r="D12" i="18"/>
  <c r="A12" i="18" s="1"/>
  <c r="B12" i="18"/>
  <c r="X11" i="18"/>
  <c r="W11" i="18"/>
  <c r="V11" i="18"/>
  <c r="U11" i="18"/>
  <c r="T11" i="18"/>
  <c r="S11" i="18"/>
  <c r="R11" i="18"/>
  <c r="Q11" i="18"/>
  <c r="P11" i="18"/>
  <c r="O11" i="18"/>
  <c r="N11" i="18"/>
  <c r="M11" i="18"/>
  <c r="L11" i="18"/>
  <c r="K11" i="18"/>
  <c r="J11" i="18"/>
  <c r="I11" i="18"/>
  <c r="H11" i="18"/>
  <c r="G11" i="18"/>
  <c r="F11" i="18"/>
  <c r="E11" i="18"/>
  <c r="D11" i="18"/>
  <c r="A11" i="18" s="1"/>
  <c r="B11" i="18"/>
  <c r="X10" i="18"/>
  <c r="W10" i="18"/>
  <c r="V10" i="18"/>
  <c r="U10" i="18"/>
  <c r="T10" i="18"/>
  <c r="S10" i="18"/>
  <c r="R10" i="18"/>
  <c r="Q10" i="18"/>
  <c r="P10" i="18"/>
  <c r="O10" i="18"/>
  <c r="N10" i="18"/>
  <c r="M10" i="18"/>
  <c r="L10" i="18"/>
  <c r="K10" i="18"/>
  <c r="J10" i="18"/>
  <c r="I10" i="18"/>
  <c r="H10" i="18"/>
  <c r="G10" i="18"/>
  <c r="F10" i="18"/>
  <c r="E10" i="18"/>
  <c r="D10" i="18"/>
  <c r="A10" i="18" s="1"/>
  <c r="B10" i="18"/>
  <c r="X9" i="18"/>
  <c r="W9" i="18"/>
  <c r="V9" i="18"/>
  <c r="U9" i="18"/>
  <c r="T9" i="18"/>
  <c r="S9" i="18"/>
  <c r="R9" i="18"/>
  <c r="Q9" i="18"/>
  <c r="P9" i="18"/>
  <c r="O9" i="18"/>
  <c r="N9" i="18"/>
  <c r="M9" i="18"/>
  <c r="L9" i="18"/>
  <c r="K9" i="18"/>
  <c r="J9" i="18"/>
  <c r="I9" i="18"/>
  <c r="H9" i="18"/>
  <c r="G9" i="18"/>
  <c r="F9" i="18"/>
  <c r="E9" i="18"/>
  <c r="D9" i="18"/>
  <c r="A9" i="18" s="1"/>
  <c r="B9" i="18"/>
  <c r="X8" i="18"/>
  <c r="W8" i="18"/>
  <c r="V8" i="18"/>
  <c r="U8" i="18"/>
  <c r="T8" i="18"/>
  <c r="S8" i="18"/>
  <c r="R8" i="18"/>
  <c r="Q8" i="18"/>
  <c r="P8" i="18"/>
  <c r="O8" i="18"/>
  <c r="N8" i="18"/>
  <c r="M8" i="18"/>
  <c r="L8" i="18"/>
  <c r="K8" i="18"/>
  <c r="J8" i="18"/>
  <c r="I8" i="18"/>
  <c r="H8" i="18"/>
  <c r="G8" i="18"/>
  <c r="F8" i="18"/>
  <c r="E8" i="18"/>
  <c r="D8" i="18"/>
  <c r="A8" i="18" s="1"/>
  <c r="B8" i="18"/>
  <c r="X7" i="18"/>
  <c r="W7" i="18"/>
  <c r="V7" i="18"/>
  <c r="U7" i="18"/>
  <c r="T7" i="18"/>
  <c r="S7" i="18"/>
  <c r="R7" i="18"/>
  <c r="Q7" i="18"/>
  <c r="P7" i="18"/>
  <c r="O7" i="18"/>
  <c r="N7" i="18"/>
  <c r="M7" i="18"/>
  <c r="L7" i="18"/>
  <c r="K7" i="18"/>
  <c r="J7" i="18"/>
  <c r="I7" i="18"/>
  <c r="H7" i="18"/>
  <c r="G7" i="18"/>
  <c r="F7" i="18"/>
  <c r="E7" i="18"/>
  <c r="D7" i="18"/>
  <c r="A7" i="18" s="1"/>
  <c r="B7" i="18"/>
  <c r="X6" i="18"/>
  <c r="W6" i="18"/>
  <c r="V6" i="18"/>
  <c r="U6" i="18"/>
  <c r="T6" i="18"/>
  <c r="S6" i="18"/>
  <c r="R6" i="18"/>
  <c r="Q6" i="18"/>
  <c r="P6" i="18"/>
  <c r="O6" i="18"/>
  <c r="N6" i="18"/>
  <c r="M6" i="18"/>
  <c r="L6" i="18"/>
  <c r="K6" i="18"/>
  <c r="J6" i="18"/>
  <c r="I6" i="18"/>
  <c r="H6" i="18"/>
  <c r="G6" i="18"/>
  <c r="F6" i="18"/>
  <c r="E6" i="18"/>
  <c r="D6" i="18"/>
  <c r="A6" i="18" s="1"/>
  <c r="B6" i="18"/>
  <c r="X5" i="18"/>
  <c r="W5" i="18"/>
  <c r="V5" i="18"/>
  <c r="U5" i="18"/>
  <c r="T5" i="18"/>
  <c r="S5" i="18"/>
  <c r="R5" i="18"/>
  <c r="Q5" i="18"/>
  <c r="P5" i="18"/>
  <c r="O5" i="18"/>
  <c r="N5" i="18"/>
  <c r="M5" i="18"/>
  <c r="L5" i="18"/>
  <c r="K5" i="18"/>
  <c r="J5" i="18"/>
  <c r="I5" i="18"/>
  <c r="H5" i="18"/>
  <c r="G5" i="18"/>
  <c r="F5" i="18"/>
  <c r="E5" i="18"/>
  <c r="D5" i="18"/>
  <c r="B5" i="18"/>
  <c r="X4" i="18"/>
  <c r="W4" i="18"/>
  <c r="V4" i="18"/>
  <c r="U4" i="18"/>
  <c r="T4" i="18"/>
  <c r="S4" i="18"/>
  <c r="R4" i="18"/>
  <c r="Q4" i="18"/>
  <c r="P4" i="18"/>
  <c r="O4" i="18"/>
  <c r="N4" i="18"/>
  <c r="M4" i="18"/>
  <c r="L4" i="18"/>
  <c r="K4" i="18"/>
  <c r="J4" i="18"/>
  <c r="I4" i="18"/>
  <c r="H4" i="18"/>
  <c r="G4" i="18"/>
  <c r="F4" i="18"/>
  <c r="E4" i="18"/>
  <c r="D4" i="18"/>
  <c r="A4" i="18" s="1"/>
  <c r="B4" i="18"/>
  <c r="X3" i="18"/>
  <c r="W3" i="18"/>
  <c r="V3" i="18"/>
  <c r="U3" i="18"/>
  <c r="T3" i="18"/>
  <c r="S3" i="18"/>
  <c r="R3" i="18"/>
  <c r="Q3" i="18"/>
  <c r="P3" i="18"/>
  <c r="O3" i="18"/>
  <c r="N3" i="18"/>
  <c r="M3" i="18"/>
  <c r="L3" i="18"/>
  <c r="K3" i="18"/>
  <c r="J3" i="18"/>
  <c r="I3" i="18"/>
  <c r="H3" i="18"/>
  <c r="G3" i="18"/>
  <c r="F3" i="18"/>
  <c r="E3" i="18"/>
  <c r="D3" i="18"/>
  <c r="A3" i="18" s="1"/>
  <c r="B3" i="18"/>
  <c r="X2" i="18"/>
  <c r="W2" i="18"/>
  <c r="V2" i="18"/>
  <c r="U2" i="18"/>
  <c r="T2" i="18"/>
  <c r="S2" i="18"/>
  <c r="R2" i="18"/>
  <c r="Q2" i="18"/>
  <c r="P2" i="18"/>
  <c r="O2" i="18"/>
  <c r="N2" i="18"/>
  <c r="M2" i="18"/>
  <c r="L2" i="18"/>
  <c r="K2" i="18"/>
  <c r="J2" i="18"/>
  <c r="I2" i="18"/>
  <c r="H2" i="18"/>
  <c r="G2" i="18"/>
  <c r="F2" i="18"/>
  <c r="E2" i="18"/>
  <c r="D2" i="18"/>
  <c r="A2" i="18" s="1"/>
  <c r="B2" i="18"/>
  <c r="AC25" i="18"/>
  <c r="AA25" i="18"/>
  <c r="AC24" i="18"/>
  <c r="AA24" i="18"/>
  <c r="AC23" i="18"/>
  <c r="AA23" i="18"/>
  <c r="AC22" i="18"/>
  <c r="AA22" i="18"/>
  <c r="AG21" i="18"/>
  <c r="AF21" i="18"/>
  <c r="AE21" i="18"/>
  <c r="AD21" i="18"/>
  <c r="AA21" i="18"/>
  <c r="AG20" i="18"/>
  <c r="AF20" i="18"/>
  <c r="AE20" i="18"/>
  <c r="AD20" i="18"/>
  <c r="AA20" i="18"/>
  <c r="AG19" i="18"/>
  <c r="AF19" i="18"/>
  <c r="AE19" i="18"/>
  <c r="AD19" i="18"/>
  <c r="AA19" i="18"/>
  <c r="AG18" i="18"/>
  <c r="AF18" i="18"/>
  <c r="AE18" i="18"/>
  <c r="AD18" i="18"/>
  <c r="AA18" i="18"/>
  <c r="AG17" i="18"/>
  <c r="AF17" i="18"/>
  <c r="AE17" i="18"/>
  <c r="AD17" i="18"/>
  <c r="AA17" i="18"/>
  <c r="AG16" i="18"/>
  <c r="AF16" i="18"/>
  <c r="AE16" i="18"/>
  <c r="AD16" i="18"/>
  <c r="AA16" i="18"/>
  <c r="AG15" i="18"/>
  <c r="AF15" i="18"/>
  <c r="AE15" i="18"/>
  <c r="AD15" i="18"/>
  <c r="AA15" i="18"/>
  <c r="AG14" i="18"/>
  <c r="AF14" i="18"/>
  <c r="AE14" i="18"/>
  <c r="AD14" i="18"/>
  <c r="AA14" i="18"/>
  <c r="AG13" i="18"/>
  <c r="AF13" i="18"/>
  <c r="AE13" i="18"/>
  <c r="AD13" i="18"/>
  <c r="AA13" i="18"/>
  <c r="AG12" i="18"/>
  <c r="AF12" i="18"/>
  <c r="AE12" i="18"/>
  <c r="AD12" i="18"/>
  <c r="AA12" i="18"/>
  <c r="AG11" i="18"/>
  <c r="AF11" i="18"/>
  <c r="AE11" i="18"/>
  <c r="AD11" i="18"/>
  <c r="AA11" i="18"/>
  <c r="AG10" i="18"/>
  <c r="AF10" i="18"/>
  <c r="AE10" i="18"/>
  <c r="AD10" i="18"/>
  <c r="AA10" i="18"/>
  <c r="AG9" i="18"/>
  <c r="AF9" i="18"/>
  <c r="AE9" i="18"/>
  <c r="AD9" i="18"/>
  <c r="AA9" i="18"/>
  <c r="AG8" i="18"/>
  <c r="AF8" i="18"/>
  <c r="AE8" i="18"/>
  <c r="AD8" i="18"/>
  <c r="AA8" i="18"/>
  <c r="AG7" i="18"/>
  <c r="AF7" i="18"/>
  <c r="AE7" i="18"/>
  <c r="AD7" i="18"/>
  <c r="AA7" i="18"/>
  <c r="AG6" i="18"/>
  <c r="AF6" i="18"/>
  <c r="AE6" i="18"/>
  <c r="AD6" i="18"/>
  <c r="AA6" i="18"/>
  <c r="AG5" i="18"/>
  <c r="AF5" i="18"/>
  <c r="AE5" i="18"/>
  <c r="AD5" i="18"/>
  <c r="AA5" i="18"/>
  <c r="AG4" i="18"/>
  <c r="AF4" i="18"/>
  <c r="AE4" i="18"/>
  <c r="AD4" i="18"/>
  <c r="AA4" i="18"/>
  <c r="AG3" i="18"/>
  <c r="AF3" i="18"/>
  <c r="AE3" i="18"/>
  <c r="AD3" i="18"/>
  <c r="AA3" i="18"/>
  <c r="AG2" i="18"/>
  <c r="AF2" i="18"/>
  <c r="AE2" i="18"/>
  <c r="AD2" i="18"/>
  <c r="AA2" i="18"/>
  <c r="AQ46" i="18"/>
  <c r="AP46" i="18"/>
  <c r="AO46" i="18"/>
  <c r="AC46" i="18" s="1"/>
  <c r="AB46" i="18" s="1"/>
  <c r="AM46" i="18"/>
  <c r="AL46" i="18"/>
  <c r="AK46" i="18"/>
  <c r="AA46" i="18"/>
  <c r="AG45" i="18"/>
  <c r="AF45" i="18"/>
  <c r="AE45" i="18"/>
  <c r="AD45" i="18"/>
  <c r="AA45" i="18"/>
  <c r="AG44" i="18"/>
  <c r="AF44" i="18"/>
  <c r="AE44" i="18"/>
  <c r="AD44" i="18"/>
  <c r="AA44" i="18"/>
  <c r="AG43" i="18"/>
  <c r="AF43" i="18"/>
  <c r="AE43" i="18"/>
  <c r="AD43" i="18"/>
  <c r="AA43" i="18"/>
  <c r="AG42" i="18"/>
  <c r="AF42" i="18"/>
  <c r="AE42" i="18"/>
  <c r="AD42" i="18"/>
  <c r="AA42" i="18"/>
  <c r="AG41" i="18"/>
  <c r="AF41" i="18"/>
  <c r="AE41" i="18"/>
  <c r="AD41" i="18"/>
  <c r="AA41" i="18"/>
  <c r="AG40" i="18"/>
  <c r="AF40" i="18"/>
  <c r="AE40" i="18"/>
  <c r="AD40" i="18"/>
  <c r="AA40" i="18"/>
  <c r="AG39" i="18"/>
  <c r="AF39" i="18"/>
  <c r="AE39" i="18"/>
  <c r="AD39" i="18"/>
  <c r="AA39" i="18"/>
  <c r="AG38" i="18"/>
  <c r="AF38" i="18"/>
  <c r="AE38" i="18"/>
  <c r="AD38" i="18"/>
  <c r="AA38" i="18"/>
  <c r="AG37" i="18"/>
  <c r="AF37" i="18"/>
  <c r="AE37" i="18"/>
  <c r="AD37" i="18"/>
  <c r="AA37" i="18"/>
  <c r="AG36" i="18"/>
  <c r="AF36" i="18"/>
  <c r="AE36" i="18"/>
  <c r="AD36" i="18"/>
  <c r="AA36" i="18"/>
  <c r="AG35" i="18"/>
  <c r="AF35" i="18"/>
  <c r="AE35" i="18"/>
  <c r="AD35" i="18"/>
  <c r="AA35" i="18"/>
  <c r="AG34" i="18"/>
  <c r="AF34" i="18"/>
  <c r="AE34" i="18"/>
  <c r="AD34" i="18"/>
  <c r="AA34" i="18"/>
  <c r="AG33" i="18"/>
  <c r="AF33" i="18"/>
  <c r="AE33" i="18"/>
  <c r="AD33" i="18"/>
  <c r="AA33" i="18"/>
  <c r="AG32" i="18"/>
  <c r="AF32" i="18"/>
  <c r="AE32" i="18"/>
  <c r="AD32" i="18"/>
  <c r="AA32" i="18"/>
  <c r="AG31" i="18"/>
  <c r="AF31" i="18"/>
  <c r="AE31" i="18"/>
  <c r="AD31" i="18"/>
  <c r="AA31" i="18"/>
  <c r="AG30" i="18"/>
  <c r="AF30" i="18"/>
  <c r="AE30" i="18"/>
  <c r="AD30" i="18"/>
  <c r="AA30" i="18"/>
  <c r="AG29" i="18"/>
  <c r="AF29" i="18"/>
  <c r="AE29" i="18"/>
  <c r="AD29" i="18"/>
  <c r="AA29" i="18"/>
  <c r="AG28" i="18"/>
  <c r="AF28" i="18"/>
  <c r="AE28" i="18"/>
  <c r="AD28" i="18"/>
  <c r="AA28" i="18"/>
  <c r="AG27" i="18"/>
  <c r="AF27" i="18"/>
  <c r="AE27" i="18"/>
  <c r="AD27" i="18"/>
  <c r="AA27" i="18"/>
  <c r="AG26" i="18"/>
  <c r="AF26" i="18"/>
  <c r="AE26" i="18"/>
  <c r="AD26" i="18"/>
  <c r="AA26" i="18"/>
  <c r="AN76" i="18"/>
  <c r="AM76" i="18"/>
  <c r="AL76" i="18"/>
  <c r="AK76" i="18"/>
  <c r="AN75" i="18"/>
  <c r="AM75" i="18"/>
  <c r="AL75" i="18"/>
  <c r="AK75" i="18"/>
  <c r="AN74" i="18"/>
  <c r="AM74" i="18"/>
  <c r="AL74" i="18"/>
  <c r="AK74" i="18"/>
  <c r="AN73" i="18"/>
  <c r="AM73" i="18"/>
  <c r="AL73" i="18"/>
  <c r="AK73" i="18"/>
  <c r="AN72" i="18"/>
  <c r="AM72" i="18"/>
  <c r="AL72" i="18"/>
  <c r="AK72" i="18"/>
  <c r="AN71" i="18"/>
  <c r="AM71" i="18"/>
  <c r="AL71" i="18"/>
  <c r="AK71" i="18"/>
  <c r="AN70" i="18"/>
  <c r="AM70" i="18"/>
  <c r="AL70" i="18"/>
  <c r="AK70" i="18"/>
  <c r="AN69" i="18"/>
  <c r="AM69" i="18"/>
  <c r="AL69" i="18"/>
  <c r="AK69" i="18"/>
  <c r="AN68" i="18"/>
  <c r="AM68" i="18"/>
  <c r="AL68" i="18"/>
  <c r="AK68" i="18"/>
  <c r="AN67" i="18"/>
  <c r="AM67" i="18"/>
  <c r="AL67" i="18"/>
  <c r="AK67" i="18"/>
  <c r="AN66" i="18"/>
  <c r="AM66" i="18"/>
  <c r="AL66" i="18"/>
  <c r="AK66" i="18"/>
  <c r="AN65" i="18"/>
  <c r="AM65" i="18"/>
  <c r="AL65" i="18"/>
  <c r="AK65" i="18"/>
  <c r="AN64" i="18"/>
  <c r="AM64" i="18"/>
  <c r="AL64" i="18"/>
  <c r="AK64" i="18"/>
  <c r="AN63" i="18"/>
  <c r="AM63" i="18"/>
  <c r="AL63" i="18"/>
  <c r="AK63" i="18"/>
  <c r="AN62" i="18"/>
  <c r="AM62" i="18"/>
  <c r="AL62" i="18"/>
  <c r="AK62" i="18"/>
  <c r="AN61" i="18"/>
  <c r="AM61" i="18"/>
  <c r="AL61" i="18"/>
  <c r="AK61" i="18"/>
  <c r="AN60" i="18"/>
  <c r="AM60" i="18"/>
  <c r="AL60" i="18"/>
  <c r="AK60" i="18"/>
  <c r="AN59" i="18"/>
  <c r="AM59" i="18"/>
  <c r="AL59" i="18"/>
  <c r="AK59" i="18"/>
  <c r="AN58" i="18"/>
  <c r="AM58" i="18"/>
  <c r="AL58" i="18"/>
  <c r="AK58" i="18"/>
  <c r="AN57" i="18"/>
  <c r="AM57" i="18"/>
  <c r="AL57" i="18"/>
  <c r="AK57" i="18"/>
  <c r="AN56" i="18"/>
  <c r="AM56" i="18"/>
  <c r="AL56" i="18"/>
  <c r="AK56" i="18"/>
  <c r="AN55" i="18"/>
  <c r="AM55" i="18"/>
  <c r="AL55" i="18"/>
  <c r="AK55" i="18"/>
  <c r="AN54" i="18"/>
  <c r="AM54" i="18"/>
  <c r="AL54" i="18"/>
  <c r="AK54" i="18"/>
  <c r="AN53" i="18"/>
  <c r="AM53" i="18"/>
  <c r="AL53" i="18"/>
  <c r="AK53" i="18"/>
  <c r="AN52" i="18"/>
  <c r="AM52" i="18"/>
  <c r="AL52" i="18"/>
  <c r="AK52" i="18"/>
  <c r="AN51" i="18"/>
  <c r="AM51" i="18"/>
  <c r="AL51" i="18"/>
  <c r="AK51" i="18"/>
  <c r="AN50" i="18"/>
  <c r="AM50" i="18"/>
  <c r="AL50" i="18"/>
  <c r="AK50" i="18"/>
  <c r="AN49" i="18"/>
  <c r="AM49" i="18"/>
  <c r="AL49" i="18"/>
  <c r="AK49" i="18"/>
  <c r="AN48" i="18"/>
  <c r="AM48" i="18"/>
  <c r="AL48" i="18"/>
  <c r="AK48" i="18"/>
  <c r="AN47" i="18"/>
  <c r="AM47" i="18"/>
  <c r="AL47" i="18"/>
  <c r="AK47" i="18"/>
  <c r="AA76" i="18"/>
  <c r="AA75" i="18"/>
  <c r="AA74" i="18"/>
  <c r="AA73" i="18"/>
  <c r="AA72" i="18"/>
  <c r="AA71" i="18"/>
  <c r="AA70" i="18"/>
  <c r="AA69" i="18"/>
  <c r="AA68" i="18"/>
  <c r="AA67" i="18"/>
  <c r="AA66" i="18"/>
  <c r="AA65" i="18"/>
  <c r="AA64" i="18"/>
  <c r="AA63" i="18"/>
  <c r="AA62" i="18"/>
  <c r="AA61" i="18"/>
  <c r="AA60" i="18"/>
  <c r="AA59" i="18"/>
  <c r="AA58" i="18"/>
  <c r="AA57" i="18"/>
  <c r="AA56" i="18"/>
  <c r="AA55" i="18"/>
  <c r="AA54" i="18"/>
  <c r="AA53" i="18"/>
  <c r="AA52" i="18"/>
  <c r="AA51" i="18"/>
  <c r="AA50" i="18"/>
  <c r="AA49" i="18"/>
  <c r="AA48" i="18"/>
  <c r="AA47" i="18"/>
  <c r="AQ97" i="18"/>
  <c r="AP97" i="18"/>
  <c r="AO97" i="18"/>
  <c r="AC97" i="18" s="1"/>
  <c r="AB97" i="18" s="1"/>
  <c r="AM97" i="18"/>
  <c r="AL97" i="18"/>
  <c r="AK97" i="18"/>
  <c r="AA97" i="18"/>
  <c r="AG96" i="18"/>
  <c r="AF96" i="18"/>
  <c r="AE96" i="18"/>
  <c r="AD96" i="18"/>
  <c r="AA96" i="18"/>
  <c r="AG95" i="18"/>
  <c r="AF95" i="18"/>
  <c r="AE95" i="18"/>
  <c r="AD95" i="18"/>
  <c r="AA95" i="18"/>
  <c r="AG94" i="18"/>
  <c r="AF94" i="18"/>
  <c r="AE94" i="18"/>
  <c r="AD94" i="18"/>
  <c r="AA94" i="18"/>
  <c r="AG93" i="18"/>
  <c r="AF93" i="18"/>
  <c r="AE93" i="18"/>
  <c r="AD93" i="18"/>
  <c r="AA93" i="18"/>
  <c r="AG92" i="18"/>
  <c r="AF92" i="18"/>
  <c r="AE92" i="18"/>
  <c r="AD92" i="18"/>
  <c r="AA92" i="18"/>
  <c r="AG91" i="18"/>
  <c r="AF91" i="18"/>
  <c r="AE91" i="18"/>
  <c r="AD91" i="18"/>
  <c r="AA91" i="18"/>
  <c r="AG90" i="18"/>
  <c r="AF90" i="18"/>
  <c r="AE90" i="18"/>
  <c r="AD90" i="18"/>
  <c r="AA90" i="18"/>
  <c r="AG89" i="18"/>
  <c r="AF89" i="18"/>
  <c r="AE89" i="18"/>
  <c r="AD89" i="18"/>
  <c r="AA89" i="18"/>
  <c r="AG88" i="18"/>
  <c r="AF88" i="18"/>
  <c r="AE88" i="18"/>
  <c r="AD88" i="18"/>
  <c r="AA88" i="18"/>
  <c r="AG87" i="18"/>
  <c r="AF87" i="18"/>
  <c r="AE87" i="18"/>
  <c r="AD87" i="18"/>
  <c r="AA87" i="18"/>
  <c r="AG86" i="18"/>
  <c r="AF86" i="18"/>
  <c r="AE86" i="18"/>
  <c r="AD86" i="18"/>
  <c r="AA86" i="18"/>
  <c r="AG85" i="18"/>
  <c r="AF85" i="18"/>
  <c r="AE85" i="18"/>
  <c r="AD85" i="18"/>
  <c r="AA85" i="18"/>
  <c r="AG84" i="18"/>
  <c r="AF84" i="18"/>
  <c r="AE84" i="18"/>
  <c r="AD84" i="18"/>
  <c r="AA84" i="18"/>
  <c r="AG83" i="18"/>
  <c r="AF83" i="18"/>
  <c r="AE83" i="18"/>
  <c r="AD83" i="18"/>
  <c r="AA83" i="18"/>
  <c r="AG82" i="18"/>
  <c r="AF82" i="18"/>
  <c r="AE82" i="18"/>
  <c r="AD82" i="18"/>
  <c r="AA82" i="18"/>
  <c r="AG81" i="18"/>
  <c r="AF81" i="18"/>
  <c r="AE81" i="18"/>
  <c r="AD81" i="18"/>
  <c r="AA81" i="18"/>
  <c r="AG80" i="18"/>
  <c r="AF80" i="18"/>
  <c r="AE80" i="18"/>
  <c r="AD80" i="18"/>
  <c r="AA80" i="18"/>
  <c r="AG79" i="18"/>
  <c r="AF79" i="18"/>
  <c r="AE79" i="18"/>
  <c r="AD79" i="18"/>
  <c r="AA79" i="18"/>
  <c r="AG78" i="18"/>
  <c r="AF78" i="18"/>
  <c r="AE78" i="18"/>
  <c r="AD78" i="18"/>
  <c r="AA78" i="18"/>
  <c r="AG77" i="18"/>
  <c r="AF77" i="18"/>
  <c r="AE77" i="18"/>
  <c r="AD77" i="18"/>
  <c r="AA77" i="18"/>
  <c r="AS118" i="18"/>
  <c r="AR118" i="18"/>
  <c r="AN117" i="18"/>
  <c r="AM117" i="18"/>
  <c r="AL117" i="18"/>
  <c r="AK117" i="18"/>
  <c r="AN116" i="18"/>
  <c r="AM116" i="18"/>
  <c r="AL116" i="18"/>
  <c r="AK116" i="18"/>
  <c r="AN115" i="18"/>
  <c r="AM115" i="18"/>
  <c r="AL115" i="18"/>
  <c r="AK115" i="18"/>
  <c r="AN114" i="18"/>
  <c r="AM114" i="18"/>
  <c r="AL114" i="18"/>
  <c r="AK114" i="18"/>
  <c r="AN113" i="18"/>
  <c r="AM113" i="18"/>
  <c r="AL113" i="18"/>
  <c r="AK113" i="18"/>
  <c r="AN112" i="18"/>
  <c r="AM112" i="18"/>
  <c r="AL112" i="18"/>
  <c r="AK112" i="18"/>
  <c r="AN111" i="18"/>
  <c r="AM111" i="18"/>
  <c r="AL111" i="18"/>
  <c r="AK111" i="18"/>
  <c r="AN110" i="18"/>
  <c r="AM110" i="18"/>
  <c r="AL110" i="18"/>
  <c r="AK110" i="18"/>
  <c r="AN109" i="18"/>
  <c r="AM109" i="18"/>
  <c r="AL109" i="18"/>
  <c r="AK109" i="18"/>
  <c r="AN108" i="18"/>
  <c r="AM108" i="18"/>
  <c r="AL108" i="18"/>
  <c r="AK108" i="18"/>
  <c r="AN107" i="18"/>
  <c r="AM107" i="18"/>
  <c r="AL107" i="18"/>
  <c r="AK107" i="18"/>
  <c r="AN106" i="18"/>
  <c r="AM106" i="18"/>
  <c r="AL106" i="18"/>
  <c r="AK106" i="18"/>
  <c r="AN105" i="18"/>
  <c r="AM105" i="18"/>
  <c r="AL105" i="18"/>
  <c r="AK105" i="18"/>
  <c r="AN104" i="18"/>
  <c r="AM104" i="18"/>
  <c r="AL104" i="18"/>
  <c r="AK104" i="18"/>
  <c r="AN103" i="18"/>
  <c r="AM103" i="18"/>
  <c r="AL103" i="18"/>
  <c r="AK103" i="18"/>
  <c r="AN102" i="18"/>
  <c r="AM102" i="18"/>
  <c r="AL102" i="18"/>
  <c r="AK102" i="18"/>
  <c r="AN101" i="18"/>
  <c r="AM101" i="18"/>
  <c r="AL101" i="18"/>
  <c r="AK101" i="18"/>
  <c r="AN100" i="18"/>
  <c r="AM100" i="18"/>
  <c r="AL100" i="18"/>
  <c r="AK100" i="18"/>
  <c r="AN99" i="18"/>
  <c r="AM99" i="18"/>
  <c r="AL99" i="18"/>
  <c r="AK99" i="18"/>
  <c r="AN98" i="18"/>
  <c r="AM98" i="18"/>
  <c r="AL98" i="18"/>
  <c r="AK98" i="18"/>
  <c r="AA118" i="18"/>
  <c r="AA117" i="18"/>
  <c r="AA116" i="18"/>
  <c r="AA115" i="18"/>
  <c r="AA114" i="18"/>
  <c r="AA113" i="18"/>
  <c r="AA112" i="18"/>
  <c r="AA111" i="18"/>
  <c r="AA110" i="18"/>
  <c r="AA109" i="18"/>
  <c r="AA108" i="18"/>
  <c r="AA107" i="18"/>
  <c r="AA106" i="18"/>
  <c r="AA105" i="18"/>
  <c r="AA104" i="18"/>
  <c r="AA103" i="18"/>
  <c r="AA102" i="18"/>
  <c r="AA101" i="18"/>
  <c r="AA100" i="18"/>
  <c r="AA99" i="18"/>
  <c r="AA98" i="18"/>
  <c r="BE178" i="18"/>
  <c r="BE177" i="18"/>
  <c r="BE176" i="18"/>
  <c r="BE175" i="18"/>
  <c r="BE174" i="18"/>
  <c r="BE173" i="18"/>
  <c r="BE172" i="18"/>
  <c r="BE171" i="18"/>
  <c r="BE170" i="18"/>
  <c r="BE169" i="18"/>
  <c r="BE168" i="18"/>
  <c r="BE167" i="18"/>
  <c r="BE166" i="18"/>
  <c r="BE165" i="18"/>
  <c r="BE164" i="18"/>
  <c r="BE163" i="18"/>
  <c r="BE162" i="18"/>
  <c r="BE161" i="18"/>
  <c r="BE160" i="18"/>
  <c r="BE159" i="18"/>
  <c r="BE158" i="18"/>
  <c r="BE157" i="18"/>
  <c r="BE156" i="18"/>
  <c r="BE155" i="18"/>
  <c r="BE154" i="18"/>
  <c r="BE153" i="18"/>
  <c r="BE152" i="18"/>
  <c r="BE151" i="18"/>
  <c r="BE150" i="18"/>
  <c r="BE149" i="18"/>
  <c r="AY148" i="18"/>
  <c r="AX148" i="18"/>
  <c r="AW148" i="18"/>
  <c r="AV148" i="18"/>
  <c r="AU148" i="18"/>
  <c r="AY147" i="18"/>
  <c r="AX147" i="18"/>
  <c r="AC147" i="18" s="1"/>
  <c r="AW147" i="18"/>
  <c r="AV147" i="18"/>
  <c r="AU147" i="18"/>
  <c r="AY146" i="18"/>
  <c r="AX146" i="18"/>
  <c r="AW146" i="18"/>
  <c r="AV146" i="18"/>
  <c r="AU146" i="18"/>
  <c r="AY145" i="18"/>
  <c r="AX145" i="18"/>
  <c r="AC145" i="18" s="1"/>
  <c r="AW145" i="18"/>
  <c r="AV145" i="18"/>
  <c r="AU145" i="18"/>
  <c r="AY144" i="18"/>
  <c r="AX144" i="18"/>
  <c r="AW144" i="18"/>
  <c r="AV144" i="18"/>
  <c r="AU144" i="18"/>
  <c r="AY143" i="18"/>
  <c r="AX143" i="18"/>
  <c r="AC143" i="18" s="1"/>
  <c r="AW143" i="18"/>
  <c r="AV143" i="18"/>
  <c r="AU143" i="18"/>
  <c r="AY142" i="18"/>
  <c r="AX142" i="18"/>
  <c r="AW142" i="18"/>
  <c r="AV142" i="18"/>
  <c r="AU142" i="18"/>
  <c r="AY141" i="18"/>
  <c r="AX141" i="18"/>
  <c r="AC141" i="18" s="1"/>
  <c r="AW141" i="18"/>
  <c r="AV141" i="18"/>
  <c r="AU141" i="18"/>
  <c r="AY140" i="18"/>
  <c r="AX140" i="18"/>
  <c r="AW140" i="18"/>
  <c r="AV140" i="18"/>
  <c r="AU140" i="18"/>
  <c r="AY139" i="18"/>
  <c r="AX139" i="18"/>
  <c r="AC139" i="18" s="1"/>
  <c r="AW139" i="18"/>
  <c r="AV139" i="18"/>
  <c r="AU139" i="18"/>
  <c r="AY138" i="18"/>
  <c r="AX138" i="18"/>
  <c r="AW138" i="18"/>
  <c r="AV138" i="18"/>
  <c r="AU138" i="18"/>
  <c r="AY137" i="18"/>
  <c r="AX137" i="18"/>
  <c r="AC137" i="18" s="1"/>
  <c r="AW137" i="18"/>
  <c r="AV137" i="18"/>
  <c r="AU137" i="18"/>
  <c r="AY136" i="18"/>
  <c r="AX136" i="18"/>
  <c r="AW136" i="18"/>
  <c r="AV136" i="18"/>
  <c r="AU136" i="18"/>
  <c r="AY135" i="18"/>
  <c r="AX135" i="18"/>
  <c r="AC135" i="18" s="1"/>
  <c r="AW135" i="18"/>
  <c r="AV135" i="18"/>
  <c r="AU135" i="18"/>
  <c r="AY134" i="18"/>
  <c r="AX134" i="18"/>
  <c r="AW134" i="18"/>
  <c r="AV134" i="18"/>
  <c r="AU134" i="18"/>
  <c r="AY133" i="18"/>
  <c r="AX133" i="18"/>
  <c r="AC133" i="18" s="1"/>
  <c r="AW133" i="18"/>
  <c r="AV133" i="18"/>
  <c r="AU133" i="18"/>
  <c r="AY132" i="18"/>
  <c r="AX132" i="18"/>
  <c r="AW132" i="18"/>
  <c r="AV132" i="18"/>
  <c r="AU132" i="18"/>
  <c r="AY131" i="18"/>
  <c r="AX131" i="18"/>
  <c r="AC131" i="18" s="1"/>
  <c r="AW131" i="18"/>
  <c r="AV131" i="18"/>
  <c r="AU131" i="18"/>
  <c r="AY130" i="18"/>
  <c r="AX130" i="18"/>
  <c r="AW130" i="18"/>
  <c r="AV130" i="18"/>
  <c r="AU130" i="18"/>
  <c r="AY129" i="18"/>
  <c r="AX129" i="18"/>
  <c r="AC129" i="18" s="1"/>
  <c r="AW129" i="18"/>
  <c r="AV129" i="18"/>
  <c r="AU129" i="18"/>
  <c r="AY128" i="18"/>
  <c r="AX128" i="18"/>
  <c r="AW128" i="18"/>
  <c r="AV128" i="18"/>
  <c r="AU128" i="18"/>
  <c r="AY127" i="18"/>
  <c r="AX127" i="18"/>
  <c r="AC127" i="18" s="1"/>
  <c r="AW127" i="18"/>
  <c r="AV127" i="18"/>
  <c r="AU127" i="18"/>
  <c r="AY126" i="18"/>
  <c r="AX126" i="18"/>
  <c r="AW126" i="18"/>
  <c r="AV126" i="18"/>
  <c r="AU126" i="18"/>
  <c r="AY125" i="18"/>
  <c r="AX125" i="18"/>
  <c r="AC125" i="18" s="1"/>
  <c r="AW125" i="18"/>
  <c r="AV125" i="18"/>
  <c r="AU125" i="18"/>
  <c r="AY124" i="18"/>
  <c r="AX124" i="18"/>
  <c r="AW124" i="18"/>
  <c r="AV124" i="18"/>
  <c r="AU124" i="18"/>
  <c r="AY123" i="18"/>
  <c r="AX123" i="18"/>
  <c r="AC123" i="18" s="1"/>
  <c r="AW123" i="18"/>
  <c r="AV123" i="18"/>
  <c r="AU123" i="18"/>
  <c r="AY122" i="18"/>
  <c r="AX122" i="18"/>
  <c r="AW122" i="18"/>
  <c r="AV122" i="18"/>
  <c r="AU122" i="18"/>
  <c r="AY121" i="18"/>
  <c r="AX121" i="18"/>
  <c r="AW121" i="18"/>
  <c r="AV121" i="18"/>
  <c r="AU121" i="18"/>
  <c r="AY120" i="18"/>
  <c r="AX120" i="18"/>
  <c r="AW120" i="18"/>
  <c r="AV120" i="18"/>
  <c r="AU120" i="18"/>
  <c r="AY119" i="18"/>
  <c r="AX119" i="18"/>
  <c r="AC119" i="18" s="1"/>
  <c r="AW119" i="18"/>
  <c r="AV119" i="18"/>
  <c r="AU119" i="18"/>
  <c r="AA148" i="18"/>
  <c r="AA147" i="18"/>
  <c r="AA146" i="18"/>
  <c r="AA145" i="18"/>
  <c r="AA144" i="18"/>
  <c r="AA143" i="18"/>
  <c r="AA142" i="18"/>
  <c r="AA141" i="18"/>
  <c r="AA140" i="18"/>
  <c r="AA139" i="18"/>
  <c r="AA138" i="18"/>
  <c r="AA137" i="18"/>
  <c r="AA136" i="18"/>
  <c r="AA135" i="18"/>
  <c r="AA134" i="18"/>
  <c r="AA133" i="18"/>
  <c r="AA132" i="18"/>
  <c r="AA131" i="18"/>
  <c r="AA130" i="18"/>
  <c r="AA129" i="18"/>
  <c r="AA128" i="18"/>
  <c r="AA127" i="18"/>
  <c r="AA126" i="18"/>
  <c r="AA125" i="18"/>
  <c r="AA124" i="18"/>
  <c r="AA123" i="18"/>
  <c r="AA122" i="18"/>
  <c r="AA121" i="18"/>
  <c r="AA120" i="18"/>
  <c r="AA119" i="18"/>
  <c r="T33" i="17"/>
  <c r="T32" i="17"/>
  <c r="T31" i="17"/>
  <c r="T30" i="17"/>
  <c r="T29" i="17"/>
  <c r="T28" i="17"/>
  <c r="T27" i="17"/>
  <c r="T26" i="17"/>
  <c r="T25" i="17"/>
  <c r="T24" i="17"/>
  <c r="T23" i="17"/>
  <c r="T22" i="17"/>
  <c r="T21" i="17"/>
  <c r="T20" i="17"/>
  <c r="T19" i="17"/>
  <c r="T18" i="17"/>
  <c r="T17" i="17"/>
  <c r="T16" i="17"/>
  <c r="T15" i="17"/>
  <c r="T14" i="17"/>
  <c r="T13" i="17"/>
  <c r="T12" i="17"/>
  <c r="T11" i="17"/>
  <c r="T10" i="17"/>
  <c r="T9" i="17"/>
  <c r="T8" i="17"/>
  <c r="T7" i="17"/>
  <c r="T6" i="17"/>
  <c r="T5" i="17"/>
  <c r="T4" i="17"/>
  <c r="BD178" i="18"/>
  <c r="BC178" i="18"/>
  <c r="BB178" i="18"/>
  <c r="AC178" i="18" s="1"/>
  <c r="BA178" i="18"/>
  <c r="AZ178" i="18"/>
  <c r="BD177" i="18"/>
  <c r="BC177" i="18"/>
  <c r="AC177" i="18" s="1"/>
  <c r="BB177" i="18"/>
  <c r="BA177" i="18"/>
  <c r="AZ177" i="18"/>
  <c r="BD176" i="18"/>
  <c r="BC176" i="18"/>
  <c r="BB176" i="18"/>
  <c r="AC176" i="18" s="1"/>
  <c r="BA176" i="18"/>
  <c r="AZ176" i="18"/>
  <c r="BD175" i="18"/>
  <c r="BC175" i="18"/>
  <c r="AC175" i="18" s="1"/>
  <c r="BB175" i="18"/>
  <c r="BA175" i="18"/>
  <c r="AZ175" i="18"/>
  <c r="BD174" i="18"/>
  <c r="BC174" i="18"/>
  <c r="BB174" i="18"/>
  <c r="AC174" i="18" s="1"/>
  <c r="BA174" i="18"/>
  <c r="AZ174" i="18"/>
  <c r="BD173" i="18"/>
  <c r="BC173" i="18"/>
  <c r="AC173" i="18" s="1"/>
  <c r="BB173" i="18"/>
  <c r="BA173" i="18"/>
  <c r="AZ173" i="18"/>
  <c r="BD172" i="18"/>
  <c r="BC172" i="18"/>
  <c r="BB172" i="18"/>
  <c r="AC172" i="18" s="1"/>
  <c r="BA172" i="18"/>
  <c r="AZ172" i="18"/>
  <c r="BD171" i="18"/>
  <c r="BC171" i="18"/>
  <c r="AC171" i="18" s="1"/>
  <c r="BB171" i="18"/>
  <c r="BA171" i="18"/>
  <c r="AZ171" i="18"/>
  <c r="BD170" i="18"/>
  <c r="BC170" i="18"/>
  <c r="BB170" i="18"/>
  <c r="AC170" i="18" s="1"/>
  <c r="BA170" i="18"/>
  <c r="AZ170" i="18"/>
  <c r="BD169" i="18"/>
  <c r="BC169" i="18"/>
  <c r="AC169" i="18" s="1"/>
  <c r="BB169" i="18"/>
  <c r="BA169" i="18"/>
  <c r="AZ169" i="18"/>
  <c r="BD168" i="18"/>
  <c r="BC168" i="18"/>
  <c r="BB168" i="18"/>
  <c r="AC168" i="18" s="1"/>
  <c r="BA168" i="18"/>
  <c r="AZ168" i="18"/>
  <c r="BD167" i="18"/>
  <c r="BC167" i="18"/>
  <c r="AC167" i="18" s="1"/>
  <c r="BB167" i="18"/>
  <c r="BA167" i="18"/>
  <c r="AZ167" i="18"/>
  <c r="BD166" i="18"/>
  <c r="BC166" i="18"/>
  <c r="BB166" i="18"/>
  <c r="AC166" i="18" s="1"/>
  <c r="BA166" i="18"/>
  <c r="AZ166" i="18"/>
  <c r="BD165" i="18"/>
  <c r="BC165" i="18"/>
  <c r="AC165" i="18" s="1"/>
  <c r="BB165" i="18"/>
  <c r="BA165" i="18"/>
  <c r="AZ165" i="18"/>
  <c r="BD164" i="18"/>
  <c r="BC164" i="18"/>
  <c r="BB164" i="18"/>
  <c r="AC164" i="18" s="1"/>
  <c r="BA164" i="18"/>
  <c r="AZ164" i="18"/>
  <c r="BD163" i="18"/>
  <c r="BC163" i="18"/>
  <c r="AC163" i="18" s="1"/>
  <c r="BB163" i="18"/>
  <c r="BA163" i="18"/>
  <c r="AZ163" i="18"/>
  <c r="BD162" i="18"/>
  <c r="BC162" i="18"/>
  <c r="BB162" i="18"/>
  <c r="AC162" i="18" s="1"/>
  <c r="BA162" i="18"/>
  <c r="AZ162" i="18"/>
  <c r="BD161" i="18"/>
  <c r="BC161" i="18"/>
  <c r="AC161" i="18" s="1"/>
  <c r="BB161" i="18"/>
  <c r="BA161" i="18"/>
  <c r="AZ161" i="18"/>
  <c r="BD160" i="18"/>
  <c r="BC160" i="18"/>
  <c r="BB160" i="18"/>
  <c r="AC160" i="18" s="1"/>
  <c r="BA160" i="18"/>
  <c r="AZ160" i="18"/>
  <c r="BD159" i="18"/>
  <c r="BC159" i="18"/>
  <c r="AC159" i="18" s="1"/>
  <c r="BB159" i="18"/>
  <c r="BA159" i="18"/>
  <c r="AZ159" i="18"/>
  <c r="BD158" i="18"/>
  <c r="BC158" i="18"/>
  <c r="BB158" i="18"/>
  <c r="AC158" i="18" s="1"/>
  <c r="BA158" i="18"/>
  <c r="AZ158" i="18"/>
  <c r="BD157" i="18"/>
  <c r="BC157" i="18"/>
  <c r="AC157" i="18" s="1"/>
  <c r="BB157" i="18"/>
  <c r="BA157" i="18"/>
  <c r="AZ157" i="18"/>
  <c r="BD156" i="18"/>
  <c r="BC156" i="18"/>
  <c r="BB156" i="18"/>
  <c r="AC156" i="18" s="1"/>
  <c r="BA156" i="18"/>
  <c r="AZ156" i="18"/>
  <c r="BD155" i="18"/>
  <c r="BC155" i="18"/>
  <c r="AC155" i="18" s="1"/>
  <c r="BB155" i="18"/>
  <c r="BA155" i="18"/>
  <c r="AZ155" i="18"/>
  <c r="BD154" i="18"/>
  <c r="BC154" i="18"/>
  <c r="BB154" i="18"/>
  <c r="AC154" i="18" s="1"/>
  <c r="BA154" i="18"/>
  <c r="AZ154" i="18"/>
  <c r="BD153" i="18"/>
  <c r="BC153" i="18"/>
  <c r="AC153" i="18" s="1"/>
  <c r="BB153" i="18"/>
  <c r="BA153" i="18"/>
  <c r="AZ153" i="18"/>
  <c r="BD152" i="18"/>
  <c r="BC152" i="18"/>
  <c r="BB152" i="18"/>
  <c r="BA152" i="18"/>
  <c r="AZ152" i="18"/>
  <c r="BD151" i="18"/>
  <c r="BC151" i="18"/>
  <c r="BB151" i="18"/>
  <c r="BA151" i="18"/>
  <c r="AZ151" i="18"/>
  <c r="BD150" i="18"/>
  <c r="BC150" i="18"/>
  <c r="BB150" i="18"/>
  <c r="BA150" i="18"/>
  <c r="AZ150" i="18"/>
  <c r="BD149" i="18"/>
  <c r="BC149" i="18"/>
  <c r="BB149" i="18"/>
  <c r="BA149" i="18"/>
  <c r="AZ149" i="18"/>
  <c r="AA178" i="18"/>
  <c r="AA177" i="18"/>
  <c r="AA176" i="18"/>
  <c r="AA175" i="18"/>
  <c r="AA174" i="18"/>
  <c r="AA173" i="18"/>
  <c r="AA172" i="18"/>
  <c r="AA171" i="18"/>
  <c r="AA170" i="18"/>
  <c r="AA169" i="18"/>
  <c r="AA168" i="18"/>
  <c r="AA167" i="18"/>
  <c r="AA166" i="18"/>
  <c r="AA165" i="18"/>
  <c r="AA164" i="18"/>
  <c r="AA163" i="18"/>
  <c r="AA162" i="18"/>
  <c r="AA161" i="18"/>
  <c r="AA160" i="18"/>
  <c r="AA159" i="18"/>
  <c r="AA158" i="18"/>
  <c r="AA157" i="18"/>
  <c r="AA156" i="18"/>
  <c r="AA155" i="18"/>
  <c r="AA154" i="18"/>
  <c r="AA153" i="18"/>
  <c r="AA152" i="18"/>
  <c r="AA151" i="18"/>
  <c r="AA150" i="18"/>
  <c r="AA149" i="18"/>
  <c r="AG203" i="18"/>
  <c r="AC203" i="18" s="1"/>
  <c r="AF203" i="18"/>
  <c r="AE203" i="18"/>
  <c r="AD203" i="18"/>
  <c r="AA203" i="18"/>
  <c r="AG202" i="18"/>
  <c r="AF202" i="18"/>
  <c r="AE202" i="18"/>
  <c r="AD202" i="18"/>
  <c r="AA202" i="18"/>
  <c r="AG201" i="18"/>
  <c r="AC201" i="18" s="1"/>
  <c r="AF201" i="18"/>
  <c r="AE201" i="18"/>
  <c r="AD201" i="18"/>
  <c r="AA201" i="18"/>
  <c r="AG200" i="18"/>
  <c r="AF200" i="18"/>
  <c r="AE200" i="18"/>
  <c r="AD200" i="18"/>
  <c r="AA200" i="18"/>
  <c r="AG199" i="18"/>
  <c r="AC199" i="18" s="1"/>
  <c r="AF199" i="18"/>
  <c r="AE199" i="18"/>
  <c r="AD199" i="18"/>
  <c r="AA199" i="18"/>
  <c r="AG198" i="18"/>
  <c r="AF198" i="18"/>
  <c r="AE198" i="18"/>
  <c r="AD198" i="18"/>
  <c r="AA198" i="18"/>
  <c r="AG197" i="18"/>
  <c r="AC197" i="18" s="1"/>
  <c r="AF197" i="18"/>
  <c r="AE197" i="18"/>
  <c r="AD197" i="18"/>
  <c r="AA197" i="18"/>
  <c r="AG196" i="18"/>
  <c r="AF196" i="18"/>
  <c r="AE196" i="18"/>
  <c r="AD196" i="18"/>
  <c r="AA196" i="18"/>
  <c r="AG195" i="18"/>
  <c r="AC195" i="18" s="1"/>
  <c r="AF195" i="18"/>
  <c r="AE195" i="18"/>
  <c r="AD195" i="18"/>
  <c r="AA195" i="18"/>
  <c r="AG194" i="18"/>
  <c r="AF194" i="18"/>
  <c r="AE194" i="18"/>
  <c r="AD194" i="18"/>
  <c r="AA194" i="18"/>
  <c r="AG193" i="18"/>
  <c r="AC193" i="18" s="1"/>
  <c r="AF193" i="18"/>
  <c r="AE193" i="18"/>
  <c r="AD193" i="18"/>
  <c r="AA193" i="18"/>
  <c r="AG192" i="18"/>
  <c r="AF192" i="18"/>
  <c r="AE192" i="18"/>
  <c r="AD192" i="18"/>
  <c r="AA192" i="18"/>
  <c r="AG191" i="18"/>
  <c r="AC191" i="18" s="1"/>
  <c r="AF191" i="18"/>
  <c r="AE191" i="18"/>
  <c r="AD191" i="18"/>
  <c r="AA191" i="18"/>
  <c r="AG190" i="18"/>
  <c r="AF190" i="18"/>
  <c r="AE190" i="18"/>
  <c r="AD190" i="18"/>
  <c r="AA190" i="18"/>
  <c r="AG189" i="18"/>
  <c r="AC189" i="18" s="1"/>
  <c r="AF189" i="18"/>
  <c r="AE189" i="18"/>
  <c r="AD189" i="18"/>
  <c r="AA189" i="18"/>
  <c r="AG188" i="18"/>
  <c r="AF188" i="18"/>
  <c r="AE188" i="18"/>
  <c r="AD188" i="18"/>
  <c r="AA188" i="18"/>
  <c r="AG187" i="18"/>
  <c r="AC187" i="18" s="1"/>
  <c r="AF187" i="18"/>
  <c r="AE187" i="18"/>
  <c r="AD187" i="18"/>
  <c r="AA187" i="18"/>
  <c r="AG186" i="18"/>
  <c r="AF186" i="18"/>
  <c r="AE186" i="18"/>
  <c r="AD186" i="18"/>
  <c r="AA186" i="18"/>
  <c r="AG185" i="18"/>
  <c r="AC185" i="18" s="1"/>
  <c r="AF185" i="18"/>
  <c r="AE185" i="18"/>
  <c r="AD185" i="18"/>
  <c r="AA185" i="18"/>
  <c r="AG184" i="18"/>
  <c r="AF184" i="18"/>
  <c r="AE184" i="18"/>
  <c r="AD184" i="18"/>
  <c r="AA184" i="18"/>
  <c r="AG183" i="18"/>
  <c r="AC183" i="18" s="1"/>
  <c r="AF183" i="18"/>
  <c r="AE183" i="18"/>
  <c r="AD183" i="18"/>
  <c r="AA183" i="18"/>
  <c r="AG182" i="18"/>
  <c r="AF182" i="18"/>
  <c r="AE182" i="18"/>
  <c r="AD182" i="18"/>
  <c r="AA182" i="18"/>
  <c r="AG181" i="18"/>
  <c r="AC181" i="18" s="1"/>
  <c r="AF181" i="18"/>
  <c r="AE181" i="18"/>
  <c r="AD181" i="18"/>
  <c r="AA181" i="18"/>
  <c r="AG180" i="18"/>
  <c r="AF180" i="18"/>
  <c r="AE180" i="18"/>
  <c r="AD180" i="18"/>
  <c r="AA180" i="18"/>
  <c r="AG179" i="18"/>
  <c r="AC179" i="18" s="1"/>
  <c r="AF179" i="18"/>
  <c r="AE179" i="18"/>
  <c r="AD179" i="18"/>
  <c r="AA179" i="18"/>
  <c r="BJ227" i="18"/>
  <c r="BJ226" i="18"/>
  <c r="BJ225" i="18"/>
  <c r="BJ224" i="18"/>
  <c r="BJ223" i="18"/>
  <c r="BJ222" i="18"/>
  <c r="BJ221" i="18"/>
  <c r="BJ220" i="18"/>
  <c r="BJ219" i="18"/>
  <c r="BJ218" i="18"/>
  <c r="BJ217" i="18"/>
  <c r="BJ216" i="18"/>
  <c r="BJ215" i="18"/>
  <c r="BJ214" i="18"/>
  <c r="BJ213" i="18"/>
  <c r="BJ212" i="18"/>
  <c r="BJ211" i="18"/>
  <c r="BJ210" i="18"/>
  <c r="BJ209" i="18"/>
  <c r="BJ208" i="18"/>
  <c r="BJ207" i="18"/>
  <c r="BJ206" i="18"/>
  <c r="BI204" i="18"/>
  <c r="BH204" i="18"/>
  <c r="BG204" i="18"/>
  <c r="AC227" i="18"/>
  <c r="AB227" i="18" s="1"/>
  <c r="AA227" i="18"/>
  <c r="AC226" i="18"/>
  <c r="AB226" i="18" s="1"/>
  <c r="AA226" i="18"/>
  <c r="AC225" i="18"/>
  <c r="AB225" i="18" s="1"/>
  <c r="AA225" i="18"/>
  <c r="AC224" i="18"/>
  <c r="AB224" i="18" s="1"/>
  <c r="AA224" i="18"/>
  <c r="AC223" i="18"/>
  <c r="AB223" i="18" s="1"/>
  <c r="AA223" i="18"/>
  <c r="AC222" i="18"/>
  <c r="AB222" i="18" s="1"/>
  <c r="AA222" i="18"/>
  <c r="AC221" i="18"/>
  <c r="AB221" i="18" s="1"/>
  <c r="AA221" i="18"/>
  <c r="AC220" i="18"/>
  <c r="AB220" i="18" s="1"/>
  <c r="AA220" i="18"/>
  <c r="AC219" i="18"/>
  <c r="AB219" i="18" s="1"/>
  <c r="AA219" i="18"/>
  <c r="AC218" i="18"/>
  <c r="AB218" i="18" s="1"/>
  <c r="AA218" i="18"/>
  <c r="AC217" i="18"/>
  <c r="AB217" i="18" s="1"/>
  <c r="AA217" i="18"/>
  <c r="AC216" i="18"/>
  <c r="AB216" i="18" s="1"/>
  <c r="AA216" i="18"/>
  <c r="AC215" i="18"/>
  <c r="AB215" i="18" s="1"/>
  <c r="AA215" i="18"/>
  <c r="AC214" i="18"/>
  <c r="AB214" i="18" s="1"/>
  <c r="AA214" i="18"/>
  <c r="AC213" i="18"/>
  <c r="AB213" i="18" s="1"/>
  <c r="AA213" i="18"/>
  <c r="AC212" i="18"/>
  <c r="AB212" i="18" s="1"/>
  <c r="AA212" i="18"/>
  <c r="AC211" i="18"/>
  <c r="AB211" i="18" s="1"/>
  <c r="AA211" i="18"/>
  <c r="AC210" i="18"/>
  <c r="AB210" i="18" s="1"/>
  <c r="AA210" i="18"/>
  <c r="AC209" i="18"/>
  <c r="AB209" i="18" s="1"/>
  <c r="AA209" i="18"/>
  <c r="AC208" i="18"/>
  <c r="AB208" i="18" s="1"/>
  <c r="AA208" i="18"/>
  <c r="AC207" i="18"/>
  <c r="AA207" i="18"/>
  <c r="AC206" i="18"/>
  <c r="AA206" i="18"/>
  <c r="AC205" i="18"/>
  <c r="AA205" i="18"/>
  <c r="AA204" i="18"/>
  <c r="F51" i="19"/>
  <c r="E51" i="19"/>
  <c r="D51" i="19"/>
  <c r="F50" i="19"/>
  <c r="E50" i="19"/>
  <c r="D50" i="19"/>
  <c r="F49" i="19"/>
  <c r="E49" i="19"/>
  <c r="D49" i="19"/>
  <c r="F48" i="19"/>
  <c r="E48" i="19"/>
  <c r="D48" i="19"/>
  <c r="F47" i="19"/>
  <c r="E47" i="19"/>
  <c r="D47" i="19"/>
  <c r="F46" i="19"/>
  <c r="E46" i="19"/>
  <c r="D46" i="19"/>
  <c r="F45" i="19"/>
  <c r="E45" i="19"/>
  <c r="D45" i="19"/>
  <c r="F44" i="19"/>
  <c r="E44" i="19"/>
  <c r="D44" i="19"/>
  <c r="F43" i="19"/>
  <c r="E43" i="19"/>
  <c r="D43" i="19"/>
  <c r="F42" i="19"/>
  <c r="E42" i="19"/>
  <c r="D42" i="19"/>
  <c r="F41" i="19"/>
  <c r="E41" i="19"/>
  <c r="D41" i="19"/>
  <c r="F40" i="19"/>
  <c r="E40" i="19"/>
  <c r="D40" i="19"/>
  <c r="F39" i="19"/>
  <c r="E39" i="19"/>
  <c r="D39" i="19"/>
  <c r="F38" i="19"/>
  <c r="E38" i="19"/>
  <c r="D38" i="19"/>
  <c r="F37" i="19"/>
  <c r="E37" i="19"/>
  <c r="D37" i="19"/>
  <c r="F36" i="19"/>
  <c r="E36" i="19"/>
  <c r="D36" i="19"/>
  <c r="F35" i="19"/>
  <c r="E35" i="19"/>
  <c r="D35" i="19"/>
  <c r="F34" i="19"/>
  <c r="E34" i="19"/>
  <c r="D34" i="19"/>
  <c r="F33" i="19"/>
  <c r="E33" i="19"/>
  <c r="D33" i="19"/>
  <c r="F32" i="19"/>
  <c r="E32" i="19"/>
  <c r="D32" i="19"/>
  <c r="F31" i="19"/>
  <c r="E31" i="19"/>
  <c r="D31" i="19"/>
  <c r="F30" i="19"/>
  <c r="E30" i="19"/>
  <c r="D30" i="19"/>
  <c r="F29" i="19"/>
  <c r="E29" i="19"/>
  <c r="D29" i="19"/>
  <c r="F28" i="19"/>
  <c r="E28" i="19"/>
  <c r="D28" i="19"/>
  <c r="F27" i="19"/>
  <c r="E27" i="19"/>
  <c r="D27" i="19"/>
  <c r="F26" i="19"/>
  <c r="E26" i="19"/>
  <c r="D26" i="19"/>
  <c r="F25" i="19"/>
  <c r="E25" i="19"/>
  <c r="D25" i="19"/>
  <c r="F24" i="19"/>
  <c r="E24" i="19"/>
  <c r="D24" i="19"/>
  <c r="F23" i="19"/>
  <c r="E23" i="19"/>
  <c r="D23" i="19"/>
  <c r="F22" i="19"/>
  <c r="E22" i="19"/>
  <c r="D22" i="19"/>
  <c r="F21" i="19"/>
  <c r="E21" i="19"/>
  <c r="D21" i="19"/>
  <c r="F20" i="19"/>
  <c r="E20" i="19"/>
  <c r="D20" i="19"/>
  <c r="F19" i="19"/>
  <c r="E19" i="19"/>
  <c r="D19" i="19"/>
  <c r="F18" i="19"/>
  <c r="E18" i="19"/>
  <c r="D18" i="19"/>
  <c r="F17" i="19"/>
  <c r="E17" i="19"/>
  <c r="D17" i="19"/>
  <c r="F16" i="19"/>
  <c r="E16" i="19"/>
  <c r="D16" i="19"/>
  <c r="F15" i="19"/>
  <c r="E15" i="19"/>
  <c r="D15" i="19"/>
  <c r="F14" i="19"/>
  <c r="E14" i="19"/>
  <c r="D14" i="19"/>
  <c r="F13" i="19"/>
  <c r="E13" i="19"/>
  <c r="D13" i="19"/>
  <c r="F12" i="19"/>
  <c r="E12" i="19"/>
  <c r="D12" i="19"/>
  <c r="F11" i="19"/>
  <c r="E11" i="19"/>
  <c r="D11" i="19"/>
  <c r="F10" i="19"/>
  <c r="E10" i="19"/>
  <c r="D10" i="19"/>
  <c r="F9" i="19"/>
  <c r="E9" i="19"/>
  <c r="D9" i="19"/>
  <c r="F8" i="19"/>
  <c r="E8" i="19"/>
  <c r="D8" i="19"/>
  <c r="F7" i="19"/>
  <c r="E7" i="19"/>
  <c r="D7" i="19"/>
  <c r="F6" i="19"/>
  <c r="E6" i="19"/>
  <c r="D6" i="19"/>
  <c r="F5" i="19"/>
  <c r="E5" i="19"/>
  <c r="D5" i="19"/>
  <c r="F4" i="19"/>
  <c r="E4" i="19"/>
  <c r="D4" i="19"/>
  <c r="F3" i="19"/>
  <c r="E3" i="19"/>
  <c r="D3" i="19"/>
  <c r="F2" i="19"/>
  <c r="E2" i="19"/>
  <c r="D2" i="19"/>
  <c r="F101" i="19"/>
  <c r="E101" i="19"/>
  <c r="D101" i="19"/>
  <c r="F100" i="19"/>
  <c r="E100" i="19"/>
  <c r="D100" i="19"/>
  <c r="F99" i="19"/>
  <c r="E99" i="19"/>
  <c r="D99" i="19"/>
  <c r="F98" i="19"/>
  <c r="E98" i="19"/>
  <c r="D98" i="19"/>
  <c r="F97" i="19"/>
  <c r="E97" i="19"/>
  <c r="D97" i="19"/>
  <c r="F96" i="19"/>
  <c r="E96" i="19"/>
  <c r="D96" i="19"/>
  <c r="F95" i="19"/>
  <c r="E95" i="19"/>
  <c r="D95" i="19"/>
  <c r="F94" i="19"/>
  <c r="E94" i="19"/>
  <c r="D94" i="19"/>
  <c r="F93" i="19"/>
  <c r="E93" i="19"/>
  <c r="D93" i="19"/>
  <c r="F92" i="19"/>
  <c r="E92" i="19"/>
  <c r="D92" i="19"/>
  <c r="F91" i="19"/>
  <c r="E91" i="19"/>
  <c r="D91" i="19"/>
  <c r="F90" i="19"/>
  <c r="E90" i="19"/>
  <c r="D90" i="19"/>
  <c r="F89" i="19"/>
  <c r="E89" i="19"/>
  <c r="D89" i="19"/>
  <c r="F88" i="19"/>
  <c r="E88" i="19"/>
  <c r="D88" i="19"/>
  <c r="F87" i="19"/>
  <c r="E87" i="19"/>
  <c r="D87" i="19"/>
  <c r="F86" i="19"/>
  <c r="E86" i="19"/>
  <c r="D86" i="19"/>
  <c r="F85" i="19"/>
  <c r="E85" i="19"/>
  <c r="D85" i="19"/>
  <c r="F84" i="19"/>
  <c r="E84" i="19"/>
  <c r="D84" i="19"/>
  <c r="F83" i="19"/>
  <c r="E83" i="19"/>
  <c r="D83" i="19"/>
  <c r="F82" i="19"/>
  <c r="E82" i="19"/>
  <c r="D82" i="19"/>
  <c r="F81" i="19"/>
  <c r="E81" i="19"/>
  <c r="D81" i="19"/>
  <c r="F80" i="19"/>
  <c r="E80" i="19"/>
  <c r="D80" i="19"/>
  <c r="F79" i="19"/>
  <c r="E79" i="19"/>
  <c r="D79" i="19"/>
  <c r="F78" i="19"/>
  <c r="E78" i="19"/>
  <c r="D78" i="19"/>
  <c r="F77" i="19"/>
  <c r="E77" i="19"/>
  <c r="D77" i="19"/>
  <c r="F76" i="19"/>
  <c r="E76" i="19"/>
  <c r="D76" i="19"/>
  <c r="F75" i="19"/>
  <c r="E75" i="19"/>
  <c r="D75" i="19"/>
  <c r="F74" i="19"/>
  <c r="E74" i="19"/>
  <c r="D74" i="19"/>
  <c r="F73" i="19"/>
  <c r="E73" i="19"/>
  <c r="D73" i="19"/>
  <c r="F72" i="19"/>
  <c r="E72" i="19"/>
  <c r="D72" i="19"/>
  <c r="F71" i="19"/>
  <c r="E71" i="19"/>
  <c r="D71" i="19"/>
  <c r="F70" i="19"/>
  <c r="E70" i="19"/>
  <c r="D70" i="19"/>
  <c r="F69" i="19"/>
  <c r="E69" i="19"/>
  <c r="D69" i="19"/>
  <c r="F68" i="19"/>
  <c r="E68" i="19"/>
  <c r="D68" i="19"/>
  <c r="F67" i="19"/>
  <c r="E67" i="19"/>
  <c r="D67" i="19"/>
  <c r="F66" i="19"/>
  <c r="E66" i="19"/>
  <c r="D66" i="19"/>
  <c r="F65" i="19"/>
  <c r="E65" i="19"/>
  <c r="D65" i="19"/>
  <c r="F64" i="19"/>
  <c r="E64" i="19"/>
  <c r="D64" i="19"/>
  <c r="F63" i="19"/>
  <c r="E63" i="19"/>
  <c r="D63" i="19"/>
  <c r="F62" i="19"/>
  <c r="E62" i="19"/>
  <c r="D62" i="19"/>
  <c r="F61" i="19"/>
  <c r="E61" i="19"/>
  <c r="D61" i="19"/>
  <c r="F60" i="19"/>
  <c r="E60" i="19"/>
  <c r="D60" i="19"/>
  <c r="F59" i="19"/>
  <c r="E59" i="19"/>
  <c r="D59" i="19"/>
  <c r="F58" i="19"/>
  <c r="E58" i="19"/>
  <c r="D58" i="19"/>
  <c r="F57" i="19"/>
  <c r="E57" i="19"/>
  <c r="D57" i="19"/>
  <c r="F56" i="19"/>
  <c r="E56" i="19"/>
  <c r="D56" i="19"/>
  <c r="F55" i="19"/>
  <c r="E55" i="19"/>
  <c r="D55" i="19"/>
  <c r="F54" i="19"/>
  <c r="E54" i="19"/>
  <c r="D54" i="19"/>
  <c r="F53" i="19"/>
  <c r="E53" i="19"/>
  <c r="D53" i="19"/>
  <c r="F52" i="19"/>
  <c r="E52" i="19"/>
  <c r="D52" i="19"/>
  <c r="A151" i="19"/>
  <c r="A150" i="19"/>
  <c r="A148" i="19"/>
  <c r="A147" i="19"/>
  <c r="A146" i="19"/>
  <c r="A144" i="19"/>
  <c r="A143" i="19"/>
  <c r="A142" i="19"/>
  <c r="A140" i="19"/>
  <c r="A139" i="19"/>
  <c r="A138" i="19"/>
  <c r="A136" i="19"/>
  <c r="A135" i="19"/>
  <c r="A134" i="19"/>
  <c r="A132" i="19"/>
  <c r="A131" i="19"/>
  <c r="A130" i="19"/>
  <c r="A128" i="19"/>
  <c r="A127" i="19"/>
  <c r="A126" i="19"/>
  <c r="A124" i="19"/>
  <c r="A123" i="19"/>
  <c r="A122" i="19"/>
  <c r="A120" i="19"/>
  <c r="A119" i="19"/>
  <c r="A118" i="19"/>
  <c r="A116" i="19"/>
  <c r="A115" i="19"/>
  <c r="A114" i="19"/>
  <c r="A112" i="19"/>
  <c r="A111" i="19"/>
  <c r="A110" i="19"/>
  <c r="A108" i="19"/>
  <c r="A107" i="19"/>
  <c r="A106" i="19"/>
  <c r="A104" i="19"/>
  <c r="A103" i="19"/>
  <c r="A102" i="19"/>
  <c r="A100" i="19"/>
  <c r="A99" i="19"/>
  <c r="A98" i="19"/>
  <c r="A96" i="19"/>
  <c r="A95" i="19"/>
  <c r="A94" i="19"/>
  <c r="A92" i="19"/>
  <c r="A91" i="19"/>
  <c r="A90" i="19"/>
  <c r="A88" i="19"/>
  <c r="A87" i="19"/>
  <c r="A86" i="19"/>
  <c r="A84" i="19"/>
  <c r="A83" i="19"/>
  <c r="A82" i="19"/>
  <c r="A80" i="19"/>
  <c r="A79" i="19"/>
  <c r="A78" i="19"/>
  <c r="A76" i="19"/>
  <c r="A75" i="19"/>
  <c r="A74" i="19"/>
  <c r="A72" i="19"/>
  <c r="A71" i="19"/>
  <c r="A70" i="19"/>
  <c r="A68" i="19"/>
  <c r="A67" i="19"/>
  <c r="A66" i="19"/>
  <c r="A64" i="19"/>
  <c r="A63" i="19"/>
  <c r="A62" i="19"/>
  <c r="A60" i="19"/>
  <c r="A59" i="19"/>
  <c r="A58" i="19"/>
  <c r="A56" i="19"/>
  <c r="A55" i="19"/>
  <c r="A54" i="19"/>
  <c r="A52" i="19"/>
  <c r="A51" i="19"/>
  <c r="A50" i="19"/>
  <c r="A48" i="19"/>
  <c r="A47" i="19"/>
  <c r="A46" i="19"/>
  <c r="A44" i="19"/>
  <c r="A43" i="19"/>
  <c r="A42" i="19"/>
  <c r="A40" i="19"/>
  <c r="A39" i="19"/>
  <c r="A38" i="19"/>
  <c r="A36" i="19"/>
  <c r="A35" i="19"/>
  <c r="A34" i="19"/>
  <c r="A32" i="19"/>
  <c r="A31" i="19"/>
  <c r="A30" i="19"/>
  <c r="A28" i="19"/>
  <c r="A27" i="19"/>
  <c r="A26" i="19"/>
  <c r="A24" i="19"/>
  <c r="A23" i="19"/>
  <c r="A22" i="19"/>
  <c r="A20" i="19"/>
  <c r="A19" i="19"/>
  <c r="A18" i="19"/>
  <c r="A16" i="19"/>
  <c r="A15" i="19"/>
  <c r="A14" i="19"/>
  <c r="A12" i="19"/>
  <c r="A11" i="19"/>
  <c r="A10" i="19"/>
  <c r="A8" i="19"/>
  <c r="A7" i="19"/>
  <c r="A6" i="19"/>
  <c r="A4" i="19"/>
  <c r="A3" i="19"/>
  <c r="A2" i="19"/>
  <c r="A226" i="18"/>
  <c r="A225" i="18"/>
  <c r="A224" i="18"/>
  <c r="A222" i="18"/>
  <c r="A221" i="18"/>
  <c r="A220" i="18"/>
  <c r="A218" i="18"/>
  <c r="A217" i="18"/>
  <c r="A216" i="18"/>
  <c r="A214" i="18"/>
  <c r="A213" i="18"/>
  <c r="A212" i="18"/>
  <c r="A210" i="18"/>
  <c r="A208" i="18"/>
  <c r="AB206" i="18"/>
  <c r="A206" i="18"/>
  <c r="AC204" i="18"/>
  <c r="A204" i="18"/>
  <c r="A203" i="18"/>
  <c r="AC202" i="18"/>
  <c r="AB202" i="18" s="1"/>
  <c r="A202" i="18"/>
  <c r="A201" i="18"/>
  <c r="AC200" i="18"/>
  <c r="AB200" i="18" s="1"/>
  <c r="A200" i="18"/>
  <c r="AC198" i="18"/>
  <c r="AB198" i="18" s="1"/>
  <c r="A198" i="18"/>
  <c r="AC196" i="18"/>
  <c r="AB196" i="18" s="1"/>
  <c r="A196" i="18"/>
  <c r="AC194" i="18"/>
  <c r="AB194" i="18" s="1"/>
  <c r="A194" i="18"/>
  <c r="AC192" i="18"/>
  <c r="AB192" i="18" s="1"/>
  <c r="A192" i="18"/>
  <c r="AC190" i="18"/>
  <c r="AB190" i="18" s="1"/>
  <c r="A190" i="18"/>
  <c r="AC188" i="18"/>
  <c r="AB188" i="18" s="1"/>
  <c r="A188" i="18"/>
  <c r="A187" i="18"/>
  <c r="AC186" i="18"/>
  <c r="AB186" i="18" s="1"/>
  <c r="A186" i="18"/>
  <c r="A185" i="18"/>
  <c r="AC184" i="18"/>
  <c r="AB184" i="18" s="1"/>
  <c r="A184" i="18"/>
  <c r="AC182" i="18"/>
  <c r="AB182" i="18" s="1"/>
  <c r="A182" i="18"/>
  <c r="AC180" i="18"/>
  <c r="AB180" i="18" s="1"/>
  <c r="A180" i="18"/>
  <c r="A178" i="18"/>
  <c r="A176" i="18"/>
  <c r="A174" i="18"/>
  <c r="A172" i="18"/>
  <c r="A171" i="18"/>
  <c r="A170" i="18"/>
  <c r="A168" i="18"/>
  <c r="A167" i="18"/>
  <c r="A166" i="18"/>
  <c r="A164" i="18"/>
  <c r="A162" i="18"/>
  <c r="A160" i="18"/>
  <c r="A158" i="18"/>
  <c r="A156" i="18"/>
  <c r="A155" i="18"/>
  <c r="A154" i="18"/>
  <c r="A152" i="18"/>
  <c r="A150" i="18"/>
  <c r="AC148" i="18"/>
  <c r="AB148" i="18" s="1"/>
  <c r="A148" i="18"/>
  <c r="AC146" i="18"/>
  <c r="A146" i="18"/>
  <c r="AC144" i="18"/>
  <c r="AB144" i="18" s="1"/>
  <c r="A144" i="18"/>
  <c r="A143" i="18"/>
  <c r="AC142" i="18"/>
  <c r="A142" i="18"/>
  <c r="AC140" i="18"/>
  <c r="AB140" i="18" s="1"/>
  <c r="A140" i="18"/>
  <c r="AC138" i="18"/>
  <c r="A138" i="18"/>
  <c r="AC136" i="18"/>
  <c r="AB136" i="18" s="1"/>
  <c r="A136" i="18"/>
  <c r="AC134" i="18"/>
  <c r="A134" i="18"/>
  <c r="AC132" i="18"/>
  <c r="AB132" i="18" s="1"/>
  <c r="A132" i="18"/>
  <c r="AC130" i="18"/>
  <c r="A130" i="18"/>
  <c r="AC128" i="18"/>
  <c r="AB128" i="18" s="1"/>
  <c r="A128" i="18"/>
  <c r="A127" i="18"/>
  <c r="AC126" i="18"/>
  <c r="A126" i="18"/>
  <c r="AC124" i="18"/>
  <c r="AB124" i="18" s="1"/>
  <c r="A124" i="18"/>
  <c r="AC122" i="18"/>
  <c r="A122" i="18"/>
  <c r="AC120" i="18"/>
  <c r="AB120" i="18" s="1"/>
  <c r="A120" i="18"/>
  <c r="A118" i="18"/>
  <c r="AC117" i="18"/>
  <c r="AC116" i="18"/>
  <c r="AB116" i="18" s="1"/>
  <c r="A116" i="18"/>
  <c r="AC115" i="18"/>
  <c r="AB115" i="18"/>
  <c r="AC114" i="18"/>
  <c r="AB114" i="18" s="1"/>
  <c r="A114" i="18"/>
  <c r="AC113" i="18"/>
  <c r="AB113" i="18" s="1"/>
  <c r="AC112" i="18"/>
  <c r="AB112" i="18" s="1"/>
  <c r="A112" i="18"/>
  <c r="AC111" i="18"/>
  <c r="AB111" i="18"/>
  <c r="AC110" i="18"/>
  <c r="AB110" i="18" s="1"/>
  <c r="A110" i="18"/>
  <c r="AC109" i="18"/>
  <c r="AB109" i="18" s="1"/>
  <c r="AC108" i="18"/>
  <c r="AB108" i="18" s="1"/>
  <c r="A108" i="18"/>
  <c r="AC107" i="18"/>
  <c r="AB107" i="18"/>
  <c r="AC106" i="18"/>
  <c r="AB106" i="18" s="1"/>
  <c r="A106" i="18"/>
  <c r="AC105" i="18"/>
  <c r="AB105" i="18" s="1"/>
  <c r="AC104" i="18"/>
  <c r="AB104" i="18" s="1"/>
  <c r="A104" i="18"/>
  <c r="AC103" i="18"/>
  <c r="AB103" i="18"/>
  <c r="AC102" i="18"/>
  <c r="AB102" i="18" s="1"/>
  <c r="A102" i="18"/>
  <c r="AC101" i="18"/>
  <c r="AB101" i="18" s="1"/>
  <c r="AC100" i="18"/>
  <c r="AB100" i="18" s="1"/>
  <c r="A100" i="18"/>
  <c r="AC99" i="18"/>
  <c r="AB99" i="18"/>
  <c r="AC98" i="18"/>
  <c r="AB98" i="18" s="1"/>
  <c r="A98" i="18"/>
  <c r="AC96" i="18"/>
  <c r="AB96" i="18" s="1"/>
  <c r="A96" i="18"/>
  <c r="AC95" i="18"/>
  <c r="AB95" i="18" s="1"/>
  <c r="AC94" i="18"/>
  <c r="AB94" i="18" s="1"/>
  <c r="A94" i="18"/>
  <c r="AC93" i="18"/>
  <c r="AB93" i="18" s="1"/>
  <c r="AC92" i="18"/>
  <c r="AB92" i="18" s="1"/>
  <c r="A92" i="18"/>
  <c r="AC91" i="18"/>
  <c r="AB91" i="18" s="1"/>
  <c r="AC90" i="18"/>
  <c r="AB90" i="18" s="1"/>
  <c r="A90" i="18"/>
  <c r="AC89" i="18"/>
  <c r="AB89" i="18" s="1"/>
  <c r="AC88" i="18"/>
  <c r="AB88" i="18" s="1"/>
  <c r="A88" i="18"/>
  <c r="AC87" i="18"/>
  <c r="AB87" i="18" s="1"/>
  <c r="AC86" i="18"/>
  <c r="AB86" i="18" s="1"/>
  <c r="A86" i="18"/>
  <c r="AC85" i="18"/>
  <c r="AB85" i="18" s="1"/>
  <c r="AC84" i="18"/>
  <c r="AB84" i="18" s="1"/>
  <c r="A84" i="18"/>
  <c r="AC83" i="18"/>
  <c r="AB83" i="18" s="1"/>
  <c r="AC82" i="18"/>
  <c r="AB82" i="18" s="1"/>
  <c r="A82" i="18"/>
  <c r="AC81" i="18"/>
  <c r="AB81" i="18" s="1"/>
  <c r="A81" i="18"/>
  <c r="AC80" i="18"/>
  <c r="AB80" i="18" s="1"/>
  <c r="A80" i="18"/>
  <c r="AC79" i="18"/>
  <c r="AB79" i="18" s="1"/>
  <c r="A79" i="18"/>
  <c r="AC78" i="18"/>
  <c r="AB78" i="18" s="1"/>
  <c r="A78" i="18"/>
  <c r="AC77" i="18"/>
  <c r="AB77" i="18" s="1"/>
  <c r="A77" i="18"/>
  <c r="AC76" i="18"/>
  <c r="AB76" i="18" s="1"/>
  <c r="A76" i="18"/>
  <c r="AC75" i="18"/>
  <c r="AB75" i="18" s="1"/>
  <c r="A75" i="18"/>
  <c r="AC74" i="18"/>
  <c r="AB74" i="18" s="1"/>
  <c r="A74" i="18"/>
  <c r="AC73" i="18"/>
  <c r="AB73" i="18" s="1"/>
  <c r="A73" i="18"/>
  <c r="AC72" i="18"/>
  <c r="AB72" i="18" s="1"/>
  <c r="A72" i="18"/>
  <c r="AC71" i="18"/>
  <c r="AB71" i="18" s="1"/>
  <c r="A71" i="18"/>
  <c r="AC70" i="18"/>
  <c r="AB70" i="18" s="1"/>
  <c r="A70" i="18"/>
  <c r="AC69" i="18"/>
  <c r="AB69" i="18" s="1"/>
  <c r="A69" i="18"/>
  <c r="AC68" i="18"/>
  <c r="AB68" i="18" s="1"/>
  <c r="A68" i="18"/>
  <c r="AC67" i="18"/>
  <c r="AB67" i="18" s="1"/>
  <c r="A67" i="18"/>
  <c r="AC66" i="18"/>
  <c r="AB66" i="18" s="1"/>
  <c r="A66" i="18"/>
  <c r="AC65" i="18"/>
  <c r="AB65" i="18" s="1"/>
  <c r="A65" i="18"/>
  <c r="AC64" i="18"/>
  <c r="AB64" i="18" s="1"/>
  <c r="A64" i="18"/>
  <c r="AC63" i="18"/>
  <c r="AB63" i="18" s="1"/>
  <c r="A63" i="18"/>
  <c r="AC62" i="18"/>
  <c r="AB62" i="18" s="1"/>
  <c r="A62" i="18"/>
  <c r="AC61" i="18"/>
  <c r="AB61" i="18" s="1"/>
  <c r="A61" i="18"/>
  <c r="AC60" i="18"/>
  <c r="AB60" i="18" s="1"/>
  <c r="A60" i="18"/>
  <c r="AC59" i="18"/>
  <c r="AB59" i="18" s="1"/>
  <c r="A59" i="18"/>
  <c r="AC58" i="18"/>
  <c r="AB58" i="18" s="1"/>
  <c r="A58" i="18"/>
  <c r="AC57" i="18"/>
  <c r="AB57" i="18" s="1"/>
  <c r="A57" i="18"/>
  <c r="AC56" i="18"/>
  <c r="AB56" i="18" s="1"/>
  <c r="A56" i="18"/>
  <c r="AC55" i="18"/>
  <c r="AB55" i="18" s="1"/>
  <c r="A55" i="18"/>
  <c r="AC54" i="18"/>
  <c r="AB54" i="18" s="1"/>
  <c r="A54" i="18"/>
  <c r="AC53" i="18"/>
  <c r="AB53" i="18" s="1"/>
  <c r="A53" i="18"/>
  <c r="AC52" i="18"/>
  <c r="AB52" i="18" s="1"/>
  <c r="A52" i="18"/>
  <c r="AC51" i="18"/>
  <c r="AB51" i="18" s="1"/>
  <c r="A51" i="18"/>
  <c r="AC50" i="18"/>
  <c r="AB50" i="18" s="1"/>
  <c r="A50" i="18"/>
  <c r="AC49" i="18"/>
  <c r="AB49" i="18" s="1"/>
  <c r="A49" i="18"/>
  <c r="AC48" i="18"/>
  <c r="AB48" i="18" s="1"/>
  <c r="A48" i="18"/>
  <c r="AC47" i="18"/>
  <c r="AB47" i="18" s="1"/>
  <c r="A47" i="18"/>
  <c r="A46" i="18"/>
  <c r="AC45" i="18"/>
  <c r="AB45" i="18" s="1"/>
  <c r="AC44" i="18"/>
  <c r="AB44" i="18" s="1"/>
  <c r="A44" i="18"/>
  <c r="AC43" i="18"/>
  <c r="AB43" i="18" s="1"/>
  <c r="AC42" i="18"/>
  <c r="AB42" i="18" s="1"/>
  <c r="A42" i="18"/>
  <c r="AC41" i="18"/>
  <c r="AB41" i="18" s="1"/>
  <c r="AC40" i="18"/>
  <c r="AB40" i="18" s="1"/>
  <c r="A40" i="18"/>
  <c r="AC39" i="18"/>
  <c r="AB39" i="18" s="1"/>
  <c r="AC38" i="18"/>
  <c r="AB38" i="18" s="1"/>
  <c r="A38" i="18"/>
  <c r="AC37" i="18"/>
  <c r="AB37" i="18" s="1"/>
  <c r="AC36" i="18"/>
  <c r="AB36" i="18" s="1"/>
  <c r="A36" i="18"/>
  <c r="AC35" i="18"/>
  <c r="AB35" i="18" s="1"/>
  <c r="AC34" i="18"/>
  <c r="AB34" i="18" s="1"/>
  <c r="A34" i="18"/>
  <c r="AC33" i="18"/>
  <c r="AB33" i="18" s="1"/>
  <c r="AC32" i="18"/>
  <c r="AB32" i="18" s="1"/>
  <c r="A32" i="18"/>
  <c r="AC31" i="18"/>
  <c r="AB31" i="18" s="1"/>
  <c r="AC30" i="18"/>
  <c r="AB30" i="18" s="1"/>
  <c r="A30" i="18"/>
  <c r="AC29" i="18"/>
  <c r="AB29" i="18" s="1"/>
  <c r="AC28" i="18"/>
  <c r="AB28" i="18" s="1"/>
  <c r="A28" i="18"/>
  <c r="AC27" i="18"/>
  <c r="AC26" i="18"/>
  <c r="AB26" i="18" s="1"/>
  <c r="A26" i="18"/>
  <c r="A25" i="18"/>
  <c r="AB24" i="18"/>
  <c r="A24" i="18"/>
  <c r="AB22" i="18"/>
  <c r="A22" i="18"/>
  <c r="AC21" i="18"/>
  <c r="AC20" i="18"/>
  <c r="AB20" i="18" s="1"/>
  <c r="A20" i="18"/>
  <c r="AC19" i="18"/>
  <c r="AC18" i="18"/>
  <c r="AB18" i="18" s="1"/>
  <c r="AC17" i="18"/>
  <c r="AC16" i="18"/>
  <c r="AB16" i="18" s="1"/>
  <c r="AC15" i="18"/>
  <c r="AC14" i="18"/>
  <c r="AB14" i="18" s="1"/>
  <c r="AC13" i="18"/>
  <c r="AB13" i="18" s="1"/>
  <c r="A13" i="18"/>
  <c r="AC12" i="18"/>
  <c r="AB12" i="18" s="1"/>
  <c r="AC11" i="18"/>
  <c r="AB11" i="18" s="1"/>
  <c r="AC10" i="18"/>
  <c r="AB10" i="18" s="1"/>
  <c r="AC9" i="18"/>
  <c r="AB9" i="18" s="1"/>
  <c r="AC8" i="18"/>
  <c r="AB8" i="18" s="1"/>
  <c r="AC7" i="18"/>
  <c r="AB7" i="18" s="1"/>
  <c r="AC6" i="18"/>
  <c r="AB6" i="18" s="1"/>
  <c r="AC5" i="18"/>
  <c r="AB5" i="18" s="1"/>
  <c r="A5" i="18"/>
  <c r="AC4" i="18"/>
  <c r="AB4" i="18" s="1"/>
  <c r="AC3" i="18"/>
  <c r="AB3" i="18" s="1"/>
  <c r="AC2" i="18"/>
  <c r="AB2" i="18" s="1"/>
  <c r="C37" i="14"/>
  <c r="C37" i="12"/>
  <c r="AC151" i="18" l="1"/>
  <c r="AC118" i="18"/>
  <c r="AB118" i="18" s="1"/>
  <c r="AC152" i="18"/>
  <c r="AB152" i="18" s="1"/>
  <c r="AC121" i="18"/>
  <c r="AB121" i="18" s="1"/>
  <c r="AC150" i="18"/>
  <c r="AB161" i="18"/>
  <c r="AB163" i="18"/>
  <c r="AB165" i="18"/>
  <c r="AB167" i="18"/>
  <c r="AB169" i="18"/>
  <c r="AB171" i="18"/>
  <c r="AB173" i="18"/>
  <c r="AB175" i="18"/>
  <c r="AB177" i="18"/>
  <c r="AC149" i="18"/>
  <c r="AB149" i="18" s="1"/>
  <c r="AB119" i="18"/>
  <c r="AB123" i="18"/>
  <c r="AB127" i="18"/>
  <c r="AB131" i="18"/>
  <c r="AB135" i="18"/>
  <c r="AB139" i="18"/>
  <c r="AB143" i="18"/>
  <c r="AB147" i="18"/>
  <c r="AB117" i="18"/>
  <c r="AB122" i="18"/>
  <c r="AB126" i="18"/>
  <c r="AB130" i="18"/>
  <c r="AB134" i="18"/>
  <c r="AB138" i="18"/>
  <c r="AB142" i="18"/>
  <c r="AB146" i="18"/>
  <c r="AB179" i="18"/>
  <c r="AB181" i="18"/>
  <c r="AB183" i="18"/>
  <c r="AB185" i="18"/>
  <c r="AB187" i="18"/>
  <c r="AB189" i="18"/>
  <c r="AB191" i="18"/>
  <c r="AB193" i="18"/>
  <c r="AB195" i="18"/>
  <c r="AB197" i="18"/>
  <c r="AB199" i="18"/>
  <c r="AB201" i="18"/>
  <c r="AB203" i="18"/>
  <c r="AB150" i="18"/>
  <c r="AB154" i="18"/>
  <c r="AB156" i="18"/>
  <c r="AB158" i="18"/>
  <c r="AB160" i="18"/>
  <c r="AB162" i="18"/>
  <c r="AB164" i="18"/>
  <c r="AB166" i="18"/>
  <c r="AB168" i="18"/>
  <c r="AB170" i="18"/>
  <c r="AB172" i="18"/>
  <c r="AB174" i="18"/>
  <c r="AB176" i="18"/>
  <c r="AB178" i="18"/>
  <c r="AB204" i="18"/>
  <c r="AB15" i="18"/>
  <c r="AB17" i="18"/>
  <c r="AB19" i="18"/>
  <c r="AB21" i="18"/>
  <c r="AB23" i="18"/>
  <c r="AB25" i="18"/>
  <c r="AB27" i="18"/>
  <c r="AB207" i="18"/>
  <c r="AB205" i="18"/>
  <c r="AB125" i="18"/>
  <c r="AB129" i="18"/>
  <c r="AB133" i="18"/>
  <c r="AB137" i="18"/>
  <c r="AB141" i="18"/>
  <c r="AB145" i="18"/>
  <c r="AB151" i="18"/>
  <c r="AB153" i="18"/>
  <c r="AB155" i="18"/>
  <c r="AB157" i="18"/>
  <c r="AB159" i="18"/>
</calcChain>
</file>

<file path=xl/comments1.xml><?xml version="1.0" encoding="utf-8"?>
<comments xmlns="http://schemas.openxmlformats.org/spreadsheetml/2006/main">
  <authors>
    <author>Darwin Young</author>
    <author>Marie Tien</author>
  </authors>
  <commentList>
    <comment ref="X1" authorId="0">
      <text>
        <r>
          <rPr>
            <sz val="8"/>
            <color indexed="81"/>
            <rFont val="Tahoma"/>
            <family val="2"/>
          </rPr>
          <t>Facility Level Data</t>
        </r>
      </text>
    </comment>
    <comment ref="AB1" authorId="1">
      <text>
        <r>
          <rPr>
            <sz val="9"/>
            <color indexed="81"/>
            <rFont val="Tahoma"/>
            <family val="2"/>
          </rPr>
          <t>The red columns AB and AC show the costs entered in the different worksheets of the survey.
Column Y - Expenditure Category corresponds to the worksheet 
Column Z -Expenditure Type are the sub-categories within the worksheet.</t>
        </r>
      </text>
    </comment>
    <comment ref="Z22" authorId="1">
      <text>
        <r>
          <rPr>
            <b/>
            <sz val="9"/>
            <color indexed="81"/>
            <rFont val="Tahoma"/>
            <family val="2"/>
          </rPr>
          <t>Four miscellaneous rows are</t>
        </r>
        <r>
          <rPr>
            <b/>
            <sz val="9"/>
            <color indexed="81"/>
            <rFont val="Calibri"/>
            <family val="2"/>
          </rPr>
          <t>—</t>
        </r>
        <r>
          <rPr>
            <b/>
            <sz val="9"/>
            <color indexed="81"/>
            <rFont val="Tahoma"/>
            <family val="2"/>
          </rPr>
          <t xml:space="preserve">
Custom clearance fees
Handling charges
Demurrage
Procurement fee</t>
        </r>
      </text>
    </comment>
    <comment ref="Z46" authorId="0">
      <text>
        <r>
          <rPr>
            <b/>
            <sz val="8"/>
            <color indexed="81"/>
            <rFont val="Tahoma"/>
            <family val="2"/>
          </rPr>
          <t>Darwin Young:</t>
        </r>
        <r>
          <rPr>
            <sz val="8"/>
            <color indexed="81"/>
            <rFont val="Tahoma"/>
            <family val="2"/>
          </rPr>
          <t xml:space="preserve">
Changed from: Rental Costs Per M2</t>
        </r>
      </text>
    </comment>
    <comment ref="Z47" authorId="1">
      <text>
        <r>
          <rPr>
            <b/>
            <sz val="9"/>
            <color indexed="81"/>
            <rFont val="Tahoma"/>
            <family val="2"/>
          </rPr>
          <t>Storage2</t>
        </r>
        <r>
          <rPr>
            <sz val="9"/>
            <color indexed="81"/>
            <rFont val="Tahoma"/>
            <family val="2"/>
          </rPr>
          <t xml:space="preserve">
</t>
        </r>
      </text>
    </comment>
    <comment ref="Z97" authorId="1">
      <text>
        <r>
          <rPr>
            <b/>
            <sz val="9"/>
            <color indexed="81"/>
            <rFont val="Tahoma"/>
            <family val="2"/>
          </rPr>
          <t>From Transport1: Garage space costs</t>
        </r>
        <r>
          <rPr>
            <sz val="9"/>
            <color indexed="81"/>
            <rFont val="Tahoma"/>
            <family val="2"/>
          </rPr>
          <t xml:space="preserve">
</t>
        </r>
      </text>
    </comment>
    <comment ref="Z98" authorId="1">
      <text>
        <r>
          <rPr>
            <b/>
            <sz val="9"/>
            <color indexed="81"/>
            <rFont val="Tahoma"/>
            <family val="2"/>
          </rPr>
          <t>Transport2</t>
        </r>
        <r>
          <rPr>
            <sz val="9"/>
            <color indexed="81"/>
            <rFont val="Tahoma"/>
            <family val="2"/>
          </rPr>
          <t xml:space="preserve">
</t>
        </r>
      </text>
    </comment>
    <comment ref="Z118" authorId="1">
      <text>
        <r>
          <rPr>
            <b/>
            <sz val="9"/>
            <color indexed="81"/>
            <rFont val="Tahoma"/>
            <family val="2"/>
          </rPr>
          <t>Transport2: pick up and drop off costs</t>
        </r>
        <r>
          <rPr>
            <sz val="9"/>
            <color indexed="81"/>
            <rFont val="Tahoma"/>
            <family val="2"/>
          </rPr>
          <t xml:space="preserve">
</t>
        </r>
      </text>
    </comment>
    <comment ref="Z119" authorId="1">
      <text>
        <r>
          <rPr>
            <b/>
            <sz val="9"/>
            <color indexed="81"/>
            <rFont val="Tahoma"/>
            <family val="2"/>
          </rPr>
          <t>Transport3: vehicle costs</t>
        </r>
        <r>
          <rPr>
            <sz val="9"/>
            <color indexed="81"/>
            <rFont val="Tahoma"/>
            <family val="2"/>
          </rPr>
          <t xml:space="preserve">
</t>
        </r>
        <r>
          <rPr>
            <i/>
            <sz val="9"/>
            <color indexed="81"/>
            <rFont val="Tahoma"/>
            <family val="2"/>
          </rPr>
          <t>scroll to column AU to see costs entered from worksheet</t>
        </r>
      </text>
    </comment>
    <comment ref="AU119" authorId="1">
      <text>
        <r>
          <rPr>
            <sz val="9"/>
            <color indexed="81"/>
            <rFont val="Tahoma"/>
            <family val="2"/>
          </rPr>
          <t xml:space="preserve">type of vehicle            
</t>
        </r>
      </text>
    </comment>
    <comment ref="AV119" authorId="1">
      <text>
        <r>
          <rPr>
            <sz val="9"/>
            <color indexed="81"/>
            <rFont val="Tahoma"/>
            <family val="2"/>
          </rPr>
          <t xml:space="preserve">quantity
</t>
        </r>
      </text>
    </comment>
    <comment ref="AW119" authorId="1">
      <text>
        <r>
          <rPr>
            <sz val="9"/>
            <color indexed="81"/>
            <rFont val="Tahoma"/>
            <family val="2"/>
          </rPr>
          <t xml:space="preserve">purchase price
</t>
        </r>
      </text>
    </comment>
    <comment ref="AX119" authorId="1">
      <text>
        <r>
          <rPr>
            <sz val="9"/>
            <color indexed="81"/>
            <rFont val="Tahoma"/>
            <family val="2"/>
          </rPr>
          <t xml:space="preserve">accounting life
</t>
        </r>
      </text>
    </comment>
    <comment ref="AY119" authorId="1">
      <text>
        <r>
          <rPr>
            <sz val="9"/>
            <color indexed="81"/>
            <rFont val="Tahoma"/>
            <family val="2"/>
          </rPr>
          <t xml:space="preserve">volume capacity
</t>
        </r>
      </text>
    </comment>
    <comment ref="Z149" authorId="1">
      <text>
        <r>
          <rPr>
            <b/>
            <sz val="9"/>
            <color indexed="81"/>
            <rFont val="Tahoma"/>
            <family val="2"/>
          </rPr>
          <t>Transport4:</t>
        </r>
        <r>
          <rPr>
            <sz val="9"/>
            <color indexed="81"/>
            <rFont val="Tahoma"/>
            <family val="2"/>
          </rPr>
          <t xml:space="preserve">
</t>
        </r>
        <r>
          <rPr>
            <i/>
            <sz val="9"/>
            <color indexed="81"/>
            <rFont val="Tahoma"/>
            <family val="2"/>
          </rPr>
          <t>Scroll to column AZ to see costs entered in worksheet</t>
        </r>
      </text>
    </comment>
    <comment ref="BB149" authorId="1">
      <text>
        <r>
          <rPr>
            <sz val="9"/>
            <color indexed="81"/>
            <rFont val="Tahoma"/>
            <family val="2"/>
          </rPr>
          <t xml:space="preserve">Km (distance)
</t>
        </r>
      </text>
    </comment>
    <comment ref="BC149" authorId="1">
      <text>
        <r>
          <rPr>
            <sz val="9"/>
            <color indexed="81"/>
            <rFont val="Tahoma"/>
            <family val="2"/>
          </rPr>
          <t xml:space="preserve">number of trips per year
</t>
        </r>
      </text>
    </comment>
    <comment ref="BD149" authorId="1">
      <text>
        <r>
          <rPr>
            <sz val="9"/>
            <color indexed="81"/>
            <rFont val="Tahoma"/>
            <family val="2"/>
          </rPr>
          <t>per diem</t>
        </r>
        <r>
          <rPr>
            <b/>
            <sz val="9"/>
            <color indexed="81"/>
            <rFont val="Tahoma"/>
            <family val="2"/>
          </rPr>
          <t xml:space="preserve"> </t>
        </r>
        <r>
          <rPr>
            <sz val="9"/>
            <color indexed="81"/>
            <rFont val="Tahoma"/>
            <family val="2"/>
          </rPr>
          <t xml:space="preserve">
</t>
        </r>
      </text>
    </comment>
    <comment ref="BE149" authorId="1">
      <text>
        <r>
          <rPr>
            <sz val="9"/>
            <color indexed="81"/>
            <rFont val="Tahoma"/>
            <family val="2"/>
          </rPr>
          <t xml:space="preserve">Fuel costs
from Transport3, cell D43
</t>
        </r>
      </text>
    </comment>
    <comment ref="Z205" authorId="1">
      <text>
        <r>
          <rPr>
            <sz val="9"/>
            <color indexed="81"/>
            <rFont val="Tahoma"/>
            <family val="2"/>
          </rPr>
          <t xml:space="preserve">lump sum Operating Costs  from Management2, cell E17
</t>
        </r>
      </text>
    </comment>
  </commentList>
</comments>
</file>

<file path=xl/comments10.xml><?xml version="1.0" encoding="utf-8"?>
<comments xmlns="http://schemas.openxmlformats.org/spreadsheetml/2006/main">
  <authors>
    <author>CAS</author>
    <author>asommerlatte</author>
    <author>Marie Tien</author>
  </authors>
  <commentList>
    <comment ref="C11" authorId="0">
      <text>
        <r>
          <rPr>
            <sz val="9"/>
            <color indexed="81"/>
            <rFont val="Tahoma"/>
            <family val="2"/>
          </rPr>
          <t>List job title and the involved staff's years of experience quantifying the commodities being costed.</t>
        </r>
      </text>
    </comment>
    <comment ref="F11" authorId="1">
      <text>
        <r>
          <rPr>
            <sz val="9"/>
            <color indexed="81"/>
            <rFont val="Tahoma"/>
            <family val="2"/>
          </rPr>
          <t xml:space="preserve">Enter any management time spent on quantifying the </t>
        </r>
        <r>
          <rPr>
            <u/>
            <sz val="9"/>
            <color indexed="81"/>
            <rFont val="Tahoma"/>
            <family val="2"/>
          </rPr>
          <t>commodities being costed.</t>
        </r>
        <r>
          <rPr>
            <sz val="9"/>
            <color indexed="81"/>
            <rFont val="Tahoma"/>
            <family val="2"/>
          </rPr>
          <t xml:space="preserve"> If quantification activities are performed quarterly, or during another period, indicate this in the Notes section. 
Convert the hours devoted to quantification to hours per week, per person. </t>
        </r>
      </text>
    </comment>
    <comment ref="C19" authorId="0">
      <text>
        <r>
          <rPr>
            <sz val="9"/>
            <color indexed="81"/>
            <rFont val="Tahoma"/>
            <family val="2"/>
          </rPr>
          <t>List job title and the staff's years of experience performing 'management' or 'supervision' of LMIS activities for commodities being costed, including reviewing reports and forms, and data analysis. 
**Remember that direct labor related to entering data into reports, such as requisition and issues forms, must be listed on the Storage1 worksheet.</t>
        </r>
      </text>
    </comment>
    <comment ref="F19" authorId="1">
      <text>
        <r>
          <rPr>
            <sz val="9"/>
            <color indexed="81"/>
            <rFont val="Tahoma"/>
            <family val="2"/>
          </rPr>
          <t xml:space="preserve">Enter any management time spent on logistics information systems for the </t>
        </r>
        <r>
          <rPr>
            <u/>
            <sz val="9"/>
            <color indexed="81"/>
            <rFont val="Tahoma"/>
            <family val="2"/>
          </rPr>
          <t xml:space="preserve">commodities being costed. </t>
        </r>
        <r>
          <rPr>
            <sz val="9"/>
            <color indexed="81"/>
            <rFont val="Tahoma"/>
            <family val="2"/>
          </rPr>
          <t xml:space="preserve"> If  logistics information systems activities are performed quarterly, or during another period, indicate this in the Notes section. 
Convert the hours devoted to logistics information systems to hours per week, per person.</t>
        </r>
      </text>
    </comment>
    <comment ref="F26" authorId="2">
      <text>
        <r>
          <rPr>
            <sz val="9"/>
            <color indexed="81"/>
            <rFont val="Tahoma"/>
            <family val="2"/>
          </rPr>
          <t xml:space="preserve">Enter any management time spent on quality assurance of </t>
        </r>
        <r>
          <rPr>
            <u/>
            <sz val="9"/>
            <color indexed="81"/>
            <rFont val="Tahoma"/>
            <family val="2"/>
          </rPr>
          <t>commodities being costed</t>
        </r>
        <r>
          <rPr>
            <sz val="9"/>
            <color indexed="81"/>
            <rFont val="Tahoma"/>
            <family val="2"/>
          </rPr>
          <t xml:space="preserve">. If quality assurance activities are performed quarterly, or during another period, include this in the Notes section. 
Convert the number of hours devoted to quality assurance to the hours per week, per person.
</t>
        </r>
      </text>
    </comment>
    <comment ref="C27" authorId="0">
      <text>
        <r>
          <rPr>
            <sz val="9"/>
            <color indexed="81"/>
            <rFont val="Tahoma"/>
            <family val="2"/>
          </rPr>
          <t>Enter the job title and the staff's years of experience performing general supervision activities, such as monitoring and checking quality and timeliness of reporting</t>
        </r>
        <r>
          <rPr>
            <b/>
            <sz val="8"/>
            <color indexed="81"/>
            <rFont val="Tahoma"/>
            <family val="2"/>
          </rPr>
          <t>.</t>
        </r>
      </text>
    </comment>
    <comment ref="F34" authorId="2">
      <text>
        <r>
          <rPr>
            <sz val="9"/>
            <color indexed="81"/>
            <rFont val="Tahoma"/>
            <family val="2"/>
          </rPr>
          <t xml:space="preserve">Enter any management time spent on suppy chain training for the </t>
        </r>
        <r>
          <rPr>
            <u/>
            <sz val="9"/>
            <color indexed="81"/>
            <rFont val="Tahoma"/>
            <family val="2"/>
          </rPr>
          <t>commodities being costed</t>
        </r>
        <r>
          <rPr>
            <sz val="9"/>
            <color indexed="81"/>
            <rFont val="Tahoma"/>
            <family val="2"/>
          </rPr>
          <t xml:space="preserve">. If training activities are performed quarterly, or during another period, indicate this in the Notes section. 
Convert the number of hours devoted to supply chain training to hours per week, per person.
</t>
        </r>
      </text>
    </comment>
    <comment ref="C35" authorId="0">
      <text>
        <r>
          <rPr>
            <sz val="9"/>
            <color indexed="81"/>
            <rFont val="Tahoma"/>
            <family val="2"/>
          </rPr>
          <t xml:space="preserve">Enter the job tile and staff's years of experience providing training on the supply chain. 
Note: Enter the additional costs associated with trainings, including meeting rooms, materials, per diem, transportation, etc., under management miscellaneous costs in the Management2 worksheet. </t>
        </r>
      </text>
    </comment>
    <comment ref="C43" authorId="2">
      <text>
        <r>
          <rPr>
            <sz val="9"/>
            <color indexed="81"/>
            <rFont val="Tahoma"/>
            <family val="2"/>
          </rPr>
          <t xml:space="preserve">Enter title of position associated with 'other' management labor. 
Include any management labor costs that do not fit in the categories above.
</t>
        </r>
      </text>
    </comment>
    <comment ref="F43" authorId="2">
      <text>
        <r>
          <rPr>
            <sz val="9"/>
            <color indexed="81"/>
            <rFont val="Tahoma"/>
            <family val="2"/>
          </rPr>
          <t xml:space="preserve">Enter number of hours worked per week, per person. Convert the number of hours devoted to this labor type to hours per week, per person.
</t>
        </r>
      </text>
    </comment>
  </commentList>
</comments>
</file>

<file path=xl/comments11.xml><?xml version="1.0" encoding="utf-8"?>
<comments xmlns="http://schemas.openxmlformats.org/spreadsheetml/2006/main">
  <authors>
    <author>Marie Tien</author>
    <author>asommerlatte</author>
    <author>CAS</author>
  </authors>
  <commentList>
    <comment ref="E17" authorId="0">
      <text>
        <r>
          <rPr>
            <sz val="9"/>
            <color indexed="81"/>
            <rFont val="Tahoma"/>
            <family val="2"/>
          </rPr>
          <t xml:space="preserve">Enter total annual operating costs. Enter information in this box </t>
        </r>
        <r>
          <rPr>
            <b/>
            <sz val="9"/>
            <color indexed="81"/>
            <rFont val="Tahoma"/>
            <family val="2"/>
          </rPr>
          <t>only</t>
        </r>
        <r>
          <rPr>
            <sz val="9"/>
            <color indexed="81"/>
            <rFont val="Tahoma"/>
            <family val="2"/>
          </rPr>
          <t xml:space="preserve"> if a cost breakdown is unavailable. 
</t>
        </r>
        <r>
          <rPr>
            <b/>
            <sz val="9"/>
            <color indexed="81"/>
            <rFont val="Tahoma"/>
            <family val="2"/>
          </rPr>
          <t xml:space="preserve">
Only enter operating costs in one place, </t>
        </r>
        <r>
          <rPr>
            <sz val="9"/>
            <color indexed="81"/>
            <rFont val="Tahoma"/>
            <family val="2"/>
          </rPr>
          <t>either as a total amount or by line item in 'Breakdown of Yearly Operating Costs' table.
Enter only numbers</t>
        </r>
      </text>
    </comment>
    <comment ref="D21" authorId="1">
      <text>
        <r>
          <rPr>
            <sz val="9"/>
            <color indexed="81"/>
            <rFont val="Tahoma"/>
            <family val="2"/>
          </rPr>
          <t>This includes expenses for electricity and water.</t>
        </r>
      </text>
    </comment>
    <comment ref="D23" authorId="2">
      <text>
        <r>
          <rPr>
            <sz val="9"/>
            <color indexed="81"/>
            <rFont val="Tahoma"/>
            <family val="2"/>
          </rPr>
          <t>This includes expenses for Internet and phones.</t>
        </r>
      </text>
    </comment>
    <comment ref="D27" authorId="2">
      <text>
        <r>
          <rPr>
            <sz val="9"/>
            <color indexed="81"/>
            <rFont val="Tahoma"/>
            <family val="2"/>
          </rPr>
          <t>Enter transportation expenses that are not related to the movement of commodities, but are related to the public sector supply chain. Example: transporting staff to meetings about quantification, LMIS.</t>
        </r>
      </text>
    </comment>
  </commentList>
</comments>
</file>

<file path=xl/comments12.xml><?xml version="1.0" encoding="utf-8"?>
<comments xmlns="http://schemas.openxmlformats.org/spreadsheetml/2006/main">
  <authors>
    <author>Marie Tien</author>
    <author>asommerlatte</author>
  </authors>
  <commentList>
    <comment ref="C18" authorId="0">
      <text>
        <r>
          <rPr>
            <sz val="9"/>
            <color indexed="81"/>
            <rFont val="Tahoma"/>
            <family val="2"/>
          </rPr>
          <t xml:space="preserve">Use the drop-down menu to select the commodity. 
</t>
        </r>
        <r>
          <rPr>
            <b/>
            <sz val="9"/>
            <color indexed="81"/>
            <rFont val="Tahoma"/>
            <family val="2"/>
          </rPr>
          <t>The commodity name must match the exact spelling and format listed in the drop-down menu.</t>
        </r>
      </text>
    </comment>
    <comment ref="D18" authorId="1">
      <text>
        <r>
          <rPr>
            <sz val="9"/>
            <color indexed="81"/>
            <rFont val="Tahoma"/>
            <family val="2"/>
          </rPr>
          <t xml:space="preserve">Enter the total </t>
        </r>
        <r>
          <rPr>
            <b/>
            <sz val="9"/>
            <color indexed="81"/>
            <rFont val="Tahoma"/>
            <family val="2"/>
          </rPr>
          <t>throughput</t>
        </r>
        <r>
          <rPr>
            <sz val="9"/>
            <color indexed="81"/>
            <rFont val="Tahoma"/>
            <family val="2"/>
          </rPr>
          <t xml:space="preserve"> (see definition to the left) from this facility during the last 12 months.
*This information is probably available on the requisition and issue form, store tally cards, or bin cards.
*Remember to enter all commodities managed at this facility.
*If received and issued/dispensed quantity of the last 12 months is not avaiable, use any monthly average that is available. In the Notes section, enter a detailed description of the data used.
*Enter only numbers</t>
        </r>
      </text>
    </comment>
  </commentList>
</comments>
</file>

<file path=xl/comments2.xml><?xml version="1.0" encoding="utf-8"?>
<comments xmlns="http://schemas.openxmlformats.org/spreadsheetml/2006/main">
  <authors>
    <author>Marie Tien</author>
  </authors>
  <commentList>
    <comment ref="E8" authorId="0">
      <text>
        <r>
          <rPr>
            <sz val="9"/>
            <color indexed="81"/>
            <rFont val="Tahoma"/>
            <family val="2"/>
          </rPr>
          <t>Use the drop-down menu to select answer.</t>
        </r>
      </text>
    </comment>
    <comment ref="E15" authorId="0">
      <text>
        <r>
          <rPr>
            <sz val="9"/>
            <color indexed="81"/>
            <rFont val="Tahoma"/>
            <charset val="1"/>
          </rPr>
          <t>For example, quality assurance refers to supervision of other health facilities to verify reporting data accuracy and frequency, and storage conditions.</t>
        </r>
      </text>
    </comment>
    <comment ref="E17" authorId="0">
      <text>
        <r>
          <rPr>
            <sz val="9"/>
            <color indexed="81"/>
            <rFont val="Tahoma"/>
            <charset val="1"/>
          </rPr>
          <t>Answer 'yes' if staff at this facility performs logistics data collection or report aggregation into an LMIS.</t>
        </r>
      </text>
    </comment>
    <comment ref="E43" authorId="0">
      <text>
        <r>
          <rPr>
            <sz val="9"/>
            <color indexed="81"/>
            <rFont val="Tahoma"/>
            <family val="2"/>
          </rPr>
          <t xml:space="preserve">You can either use this information for a secondary analysis or leave it blank.
</t>
        </r>
      </text>
    </comment>
  </commentList>
</comments>
</file>

<file path=xl/comments3.xml><?xml version="1.0" encoding="utf-8"?>
<comments xmlns="http://schemas.openxmlformats.org/spreadsheetml/2006/main">
  <authors>
    <author>Marie Tien</author>
  </authors>
  <commentList>
    <comment ref="C10" authorId="0">
      <text>
        <r>
          <rPr>
            <sz val="9"/>
            <color indexed="81"/>
            <rFont val="Tahoma"/>
            <family val="2"/>
          </rPr>
          <t xml:space="preserve">Enter any labor related to the procurement of the commodities being costed. 
Only include purchasing time and the time spent issuing requests or orders, or requesting price quotes.
</t>
        </r>
        <r>
          <rPr>
            <b/>
            <sz val="9"/>
            <color indexed="81"/>
            <rFont val="Tahoma"/>
            <charset val="1"/>
          </rPr>
          <t xml:space="preserve">
</t>
        </r>
        <r>
          <rPr>
            <sz val="9"/>
            <color indexed="81"/>
            <rFont val="Tahoma"/>
            <family val="2"/>
          </rPr>
          <t>Examples:  buyer, purchasing coordinator, supply planner, etc.</t>
        </r>
        <r>
          <rPr>
            <b/>
            <sz val="9"/>
            <color indexed="81"/>
            <rFont val="Tahoma"/>
            <charset val="1"/>
          </rPr>
          <t xml:space="preserve">
</t>
        </r>
        <r>
          <rPr>
            <sz val="9"/>
            <color indexed="81"/>
            <rFont val="Tahoma"/>
            <family val="2"/>
          </rPr>
          <t xml:space="preserve">
Only enter the time needed to fill out requisition and issues forms, bin cards, etc., in STORAGE costs.
EMERGENCY PURCHASES: Include here any labor related to emergency purchases of contraceptives. Indicate in the Notes section the frequency of purchases, the commodities purchased, where they are typically purchased (pharmacy or supplier, etc.), and the purchase price.</t>
        </r>
        <r>
          <rPr>
            <sz val="9"/>
            <color indexed="81"/>
            <rFont val="Tahoma"/>
            <charset val="1"/>
          </rPr>
          <t xml:space="preserve">
</t>
        </r>
      </text>
    </comment>
    <comment ref="F10" authorId="0">
      <text>
        <r>
          <rPr>
            <sz val="9"/>
            <color indexed="81"/>
            <rFont val="Tahoma"/>
            <family val="2"/>
          </rPr>
          <t>Number of hours worked per week, specifically activities related to procuring the commodities being costed.</t>
        </r>
        <r>
          <rPr>
            <b/>
            <sz val="9"/>
            <color indexed="81"/>
            <rFont val="Tahoma"/>
            <charset val="1"/>
          </rPr>
          <t xml:space="preserve">
</t>
        </r>
      </text>
    </comment>
  </commentList>
</comments>
</file>

<file path=xl/comments4.xml><?xml version="1.0" encoding="utf-8"?>
<comments xmlns="http://schemas.openxmlformats.org/spreadsheetml/2006/main">
  <authors>
    <author>Marie Tien</author>
  </authors>
  <commentList>
    <comment ref="C10" authorId="0">
      <text>
        <r>
          <rPr>
            <sz val="9"/>
            <color indexed="81"/>
            <rFont val="Tahoma"/>
            <family val="2"/>
          </rPr>
          <t xml:space="preserve">Enter any labor related to storage here. 
Example: warehouse staff, inventory clerk, shipping/receiving clerk.
</t>
        </r>
        <r>
          <rPr>
            <b/>
            <sz val="9"/>
            <color indexed="81"/>
            <rFont val="Tahoma"/>
            <family val="2"/>
          </rPr>
          <t>OR</t>
        </r>
        <r>
          <rPr>
            <sz val="9"/>
            <color indexed="81"/>
            <rFont val="Tahoma"/>
            <family val="2"/>
          </rPr>
          <t xml:space="preserve">
health facility staff time spent on logistics and supply chain management activities.
Enter the complete job title and the years of professional experience. Example: Storage coordinator (5 years).</t>
        </r>
        <r>
          <rPr>
            <sz val="9"/>
            <color indexed="81"/>
            <rFont val="Tahoma"/>
            <charset val="1"/>
          </rPr>
          <t xml:space="preserve">
</t>
        </r>
      </text>
    </comment>
    <comment ref="F10" authorId="0">
      <text>
        <r>
          <rPr>
            <sz val="9"/>
            <color indexed="81"/>
            <rFont val="Tahoma"/>
            <family val="2"/>
          </rPr>
          <t>Enter number of hours worked per week, specifically on activities related to storage or supply chain management of commodities being costed.</t>
        </r>
      </text>
    </comment>
    <comment ref="D33" authorId="0">
      <text>
        <r>
          <rPr>
            <sz val="9"/>
            <color indexed="81"/>
            <rFont val="Tahoma"/>
            <family val="2"/>
          </rPr>
          <t>Choose either 'rent' or 'purchased' from drop-down menu.
If a warehouse or health facility is government-owned, choose 'purchased.' You must enter a straight line deprecation (SLD) number in Q14.
If space is rented, enter monthly rent; enter '1' in Q14.</t>
        </r>
      </text>
    </comment>
    <comment ref="D35" authorId="0">
      <text>
        <r>
          <rPr>
            <sz val="9"/>
            <color indexed="81"/>
            <rFont val="Tahoma"/>
            <family val="2"/>
          </rPr>
          <t xml:space="preserve">The user must determine the useful (depreciated) life of owned space which the government uses to account for its capital used within the country by the government or other implementing partners. </t>
        </r>
      </text>
    </comment>
    <comment ref="E37" authorId="0">
      <text>
        <r>
          <rPr>
            <sz val="9"/>
            <color indexed="81"/>
            <rFont val="Tahoma"/>
            <family val="2"/>
          </rPr>
          <t xml:space="preserve">If 'purchased' is chosen:
Enter the total cost of the purchased storage space. 
</t>
        </r>
        <r>
          <rPr>
            <b/>
            <sz val="9"/>
            <color indexed="81"/>
            <rFont val="Tahoma"/>
            <family val="2"/>
          </rPr>
          <t>OR</t>
        </r>
        <r>
          <rPr>
            <sz val="9"/>
            <color indexed="81"/>
            <rFont val="Tahoma"/>
            <family val="2"/>
          </rPr>
          <t xml:space="preserve">
If 'rent' it chosen: 
Enter total cost of the monthly rent.
Enter only numbers</t>
        </r>
      </text>
    </comment>
    <comment ref="E40" authorId="0">
      <text>
        <r>
          <rPr>
            <sz val="9"/>
            <color indexed="81"/>
            <rFont val="Tahoma"/>
            <family val="2"/>
          </rPr>
          <t>If 'purchased' is selected, to calculate the storage space cost, both Q16 and Q17 must have data. 
Enter data in m2.
Enter only numbers</t>
        </r>
      </text>
    </comment>
  </commentList>
</comments>
</file>

<file path=xl/comments5.xml><?xml version="1.0" encoding="utf-8"?>
<comments xmlns="http://schemas.openxmlformats.org/spreadsheetml/2006/main">
  <authors>
    <author>Marie Tien</author>
  </authors>
  <commentList>
    <comment ref="C10" authorId="0">
      <text>
        <r>
          <rPr>
            <sz val="9"/>
            <color indexed="81"/>
            <rFont val="Tahoma"/>
            <charset val="1"/>
          </rPr>
          <t xml:space="preserve">Enter the types of equipment used specifically for storing the commodities being costed. 
Examples: fork lift, pallet jack, racks, shelves
</t>
        </r>
      </text>
    </comment>
    <comment ref="E10" authorId="0">
      <text>
        <r>
          <rPr>
            <sz val="9"/>
            <color indexed="81"/>
            <rFont val="Tahoma"/>
            <charset val="1"/>
          </rPr>
          <t xml:space="preserve">
Enter the purchase price, if known. If the price is not known, note it, and inform the team lead that this piece of equipment needs to have a purchase price.</t>
        </r>
      </text>
    </comment>
    <comment ref="F10" authorId="0">
      <text>
        <r>
          <rPr>
            <sz val="9"/>
            <color indexed="81"/>
            <rFont val="Tahoma"/>
            <family val="2"/>
          </rPr>
          <t xml:space="preserve">To calculate costs, you must enter a number.
Enter years of accounting life. Use standard accounting practices (e.g., 5, 10, 20 years, etc.).
</t>
        </r>
        <r>
          <rPr>
            <b/>
            <sz val="9"/>
            <color indexed="81"/>
            <rFont val="Tahoma"/>
            <family val="2"/>
          </rPr>
          <t>OR</t>
        </r>
        <r>
          <rPr>
            <sz val="9"/>
            <color indexed="81"/>
            <rFont val="Tahoma"/>
            <family val="2"/>
          </rPr>
          <t xml:space="preserve">
If you enter '1,' no adjustment for depreciation will be made on the items. Otherwise, enter an appropriate depreciation figure.</t>
        </r>
      </text>
    </comment>
  </commentList>
</comments>
</file>

<file path=xl/comments6.xml><?xml version="1.0" encoding="utf-8"?>
<comments xmlns="http://schemas.openxmlformats.org/spreadsheetml/2006/main">
  <authors>
    <author>Marie Tien</author>
  </authors>
  <commentList>
    <comment ref="C10" authorId="0">
      <text>
        <r>
          <rPr>
            <sz val="9"/>
            <color indexed="81"/>
            <rFont val="Tahoma"/>
            <charset val="1"/>
          </rPr>
          <t>Enter any labor related to transportation of contraceptives. 
Examples: drivers (in-house staff only), vehicles maintenance staff (mechanics).
If any health facility staff must leave their facility to pick up commodities from a storage facility, enter their job title (years of working experience) here and any other information required in the other fields. Example: Nurse (3 years). 
Enter detailed information in the Notes section. Example: Nurse regularly (or for emergency orders) uses public transportation to pick up contraceptives at storage facility X , Y times a year.</t>
        </r>
      </text>
    </comment>
    <comment ref="F10" authorId="0">
      <text>
        <r>
          <rPr>
            <sz val="9"/>
            <color indexed="81"/>
            <rFont val="Tahoma"/>
            <charset val="1"/>
          </rPr>
          <t>Number of hours worked per week, specifically on activities related to transporting the commodities being costed.</t>
        </r>
      </text>
    </comment>
    <comment ref="D33" authorId="0">
      <text>
        <r>
          <rPr>
            <sz val="9"/>
            <color indexed="81"/>
            <rFont val="Tahoma"/>
            <family val="2"/>
          </rPr>
          <t xml:space="preserve">If garage space is government-owned, choose 'Purchased.'
If it is rented or outsourced, choose 'Rent.' Enter monthly rent in Q24.
</t>
        </r>
      </text>
    </comment>
    <comment ref="E37" authorId="0">
      <text>
        <r>
          <rPr>
            <sz val="9"/>
            <color indexed="81"/>
            <rFont val="Tahoma"/>
            <family val="2"/>
          </rPr>
          <t xml:space="preserve">If 'Purchased' is chosen, enter total cost of purchased garage space. 
</t>
        </r>
        <r>
          <rPr>
            <b/>
            <sz val="9"/>
            <color indexed="81"/>
            <rFont val="Tahoma"/>
            <family val="2"/>
          </rPr>
          <t>OR</t>
        </r>
        <r>
          <rPr>
            <sz val="9"/>
            <color indexed="81"/>
            <rFont val="Tahoma"/>
            <family val="2"/>
          </rPr>
          <t xml:space="preserve">
If 'Rent' is chosen, enter total cost of monthly rent.
Enter only numbers</t>
        </r>
      </text>
    </comment>
    <comment ref="E40" authorId="0">
      <text>
        <r>
          <rPr>
            <b/>
            <sz val="9"/>
            <color indexed="81"/>
            <rFont val="Tahoma"/>
            <family val="2"/>
          </rPr>
          <t>If 'Purchased' is choosen, to calculate garage space, you must enter data in Q25 and Q26.</t>
        </r>
        <r>
          <rPr>
            <sz val="9"/>
            <color indexed="81"/>
            <rFont val="Tahoma"/>
            <family val="2"/>
          </rPr>
          <t xml:space="preserve">
Garage space: Enter (in m2) the garage space to park vehicles used for transport of the commodities being costed. 
If other commodities are transported with equipment stored or maintained, enter in the Notes section the entire size of garage area (in m2) and the other commodities transported with this equipment.
Enter only numbers</t>
        </r>
      </text>
    </comment>
  </commentList>
</comments>
</file>

<file path=xl/comments7.xml><?xml version="1.0" encoding="utf-8"?>
<comments xmlns="http://schemas.openxmlformats.org/spreadsheetml/2006/main">
  <authors>
    <author>CAS</author>
    <author>asommerlatte</author>
    <author>Marie Tien</author>
  </authors>
  <commentList>
    <comment ref="C10" authorId="0">
      <text>
        <r>
          <rPr>
            <sz val="9"/>
            <color indexed="81"/>
            <rFont val="Tahoma"/>
            <family val="2"/>
          </rPr>
          <t>Maintenance: Enter the type of costs that are related to maintenance of vehicles used to transport the commodities being costed. 
Example: tires, oil change, shock absorbers, insurance, maintenance service cost from the third part.</t>
        </r>
        <r>
          <rPr>
            <sz val="8"/>
            <color indexed="81"/>
            <rFont val="Tahoma"/>
            <family val="2"/>
          </rPr>
          <t xml:space="preserve">
</t>
        </r>
      </text>
    </comment>
    <comment ref="D10" authorId="1">
      <text>
        <r>
          <rPr>
            <sz val="9"/>
            <color indexed="81"/>
            <rFont val="Tahoma"/>
            <family val="2"/>
          </rPr>
          <t>Enter number associated with maintenance. Example: number of times all vehicles are serviced in one year.</t>
        </r>
      </text>
    </comment>
    <comment ref="E10" authorId="1">
      <text>
        <r>
          <rPr>
            <sz val="9"/>
            <color indexed="81"/>
            <rFont val="Tahoma"/>
            <family val="2"/>
          </rPr>
          <t xml:space="preserve">Enter total purchase price for this type of transport maintenance. For example: total price to service all vehicles in one year.
</t>
        </r>
        <r>
          <rPr>
            <b/>
            <sz val="9"/>
            <color indexed="81"/>
            <rFont val="Tahoma"/>
            <family val="2"/>
          </rPr>
          <t xml:space="preserve">OR
</t>
        </r>
        <r>
          <rPr>
            <sz val="9"/>
            <color indexed="81"/>
            <rFont val="Tahoma"/>
            <family val="2"/>
          </rPr>
          <t>Enter maintenance costs per vehicle.</t>
        </r>
      </text>
    </comment>
    <comment ref="F10" authorId="2">
      <text>
        <r>
          <rPr>
            <sz val="9"/>
            <color indexed="81"/>
            <rFont val="Tahoma"/>
            <family val="2"/>
          </rPr>
          <t xml:space="preserve">To calculate costs, you must enter a number. 
Enter years of accounting life. Use standard accounting practices (e.g., 5, 10, 20 years etc.).
</t>
        </r>
        <r>
          <rPr>
            <b/>
            <sz val="9"/>
            <color indexed="81"/>
            <rFont val="Tahoma"/>
            <family val="2"/>
          </rPr>
          <t>OR</t>
        </r>
        <r>
          <rPr>
            <sz val="9"/>
            <color indexed="81"/>
            <rFont val="Tahoma"/>
            <family val="2"/>
          </rPr>
          <t xml:space="preserve">
Enter '1' to ensure that no adjustment for depreciation is made on the items. Otherwise, enter an appropriate depreciation figure.
</t>
        </r>
      </text>
    </comment>
    <comment ref="C19" authorId="0">
      <text>
        <r>
          <rPr>
            <sz val="9"/>
            <color indexed="81"/>
            <rFont val="Tahoma"/>
            <family val="2"/>
          </rPr>
          <t>Equipment: Enter any type of equipment used to maintain the vehicles that transport the commodities being costed.
Example: lift jack, tools, etc</t>
        </r>
        <r>
          <rPr>
            <sz val="8"/>
            <color indexed="81"/>
            <rFont val="Tahoma"/>
            <family val="2"/>
          </rPr>
          <t>.</t>
        </r>
      </text>
    </comment>
    <comment ref="E34" authorId="2">
      <text>
        <r>
          <rPr>
            <sz val="9"/>
            <color indexed="81"/>
            <rFont val="Tahoma"/>
            <family val="2"/>
          </rPr>
          <t>Enter the number of trips made in one year to pick up/drop off commodities, either for emergency orders or regular orders, that were paid for by this facility.
Q30 &amp; Q31 data are used to calculate costs, i.e., 1 x $200 = $200
Q32 &amp; Q33 data are used to calculate costs, i.e., 2 x $200 = $400
Total = $600
You can enter data in one set. Enter only numbers.</t>
        </r>
      </text>
    </comment>
    <comment ref="E36" authorId="2">
      <text>
        <r>
          <rPr>
            <sz val="9"/>
            <color indexed="81"/>
            <rFont val="Tahoma"/>
            <family val="2"/>
          </rPr>
          <t xml:space="preserve">These questions pertain to collecting or deliveriing commodities paid for by the facility.
Example: If the shipping company made a pick up, enter amount paid to company. 
If a staff car made the pick up, estimate the cost of the pick up. 
Enter only numbers
</t>
        </r>
      </text>
    </comment>
    <comment ref="E38" authorId="2">
      <text>
        <r>
          <rPr>
            <sz val="9"/>
            <color indexed="81"/>
            <rFont val="Tahoma"/>
            <family val="2"/>
          </rPr>
          <t>Enter number of times public transportation was used to pick up or drop off commodities during the year.
If health worker staff spent time on trips to pick up or deliver commodities, remember to enter the details about labor type in the Transport1 worksheet.
Enter only numbers</t>
        </r>
      </text>
    </comment>
  </commentList>
</comments>
</file>

<file path=xl/comments8.xml><?xml version="1.0" encoding="utf-8"?>
<comments xmlns="http://schemas.openxmlformats.org/spreadsheetml/2006/main">
  <authors>
    <author>Marie Tien</author>
    <author>mt</author>
  </authors>
  <commentList>
    <comment ref="F9" authorId="0">
      <text>
        <r>
          <rPr>
            <sz val="9"/>
            <color indexed="81"/>
            <rFont val="Tahoma"/>
            <charset val="1"/>
          </rPr>
          <t xml:space="preserve">For costs to calculate, you must enter a number.
Enter years of accounting life. Use standard accounting practices (e.g., 5, 10, 20 years etc.).
</t>
        </r>
        <r>
          <rPr>
            <b/>
            <sz val="9"/>
            <color indexed="81"/>
            <rFont val="Tahoma"/>
            <family val="2"/>
          </rPr>
          <t>OR</t>
        </r>
        <r>
          <rPr>
            <sz val="9"/>
            <color indexed="81"/>
            <rFont val="Tahoma"/>
            <charset val="1"/>
          </rPr>
          <t xml:space="preserve">
Enter '1' to ensure that no adjustment for depreciation is made on the items. Otherwise, enter an appropriate depreciation figure.
</t>
        </r>
      </text>
    </comment>
    <comment ref="G9" authorId="1">
      <text>
        <r>
          <rPr>
            <sz val="9"/>
            <color indexed="81"/>
            <rFont val="Tahoma"/>
            <charset val="1"/>
          </rPr>
          <t xml:space="preserve">Enter the maximum volume this vehicle can carry. Insert number in cubic meters (m3), because it is volume.
The vehicle's manufacture's manual should list the vehicle’s cargo capacity.
If you use the transport adjustment option, this must be filled in.
If you do not use the transport adjustment option, leave this blank.
</t>
        </r>
      </text>
    </comment>
    <comment ref="C10" authorId="0">
      <text>
        <r>
          <rPr>
            <sz val="9"/>
            <color indexed="81"/>
            <rFont val="Tahoma"/>
            <family val="2"/>
          </rPr>
          <t xml:space="preserve">Vehicles: Enter a description of the vehicles used to transport the commodities being costed.  
Include year, brand, and model, if available (for example, 2002, Toyota, Hylux L200).
Each vehicle entered will be used in the Transport4 worksheet.
If you use the transport adjustment option, you must fill this in.
</t>
        </r>
      </text>
    </comment>
    <comment ref="D43" authorId="0">
      <text>
        <r>
          <rPr>
            <sz val="9"/>
            <color indexed="81"/>
            <rFont val="Tahoma"/>
            <family val="2"/>
          </rPr>
          <t>Enter fuel cost per kilometer.
Enter only numbers</t>
        </r>
      </text>
    </comment>
  </commentList>
</comments>
</file>

<file path=xl/comments9.xml><?xml version="1.0" encoding="utf-8"?>
<comments xmlns="http://schemas.openxmlformats.org/spreadsheetml/2006/main">
  <authors>
    <author>Marie Tien</author>
    <author>CAS</author>
  </authors>
  <commentList>
    <comment ref="E9" authorId="0">
      <text>
        <r>
          <rPr>
            <sz val="9"/>
            <color indexed="81"/>
            <rFont val="Tahoma"/>
            <charset val="1"/>
          </rPr>
          <t xml:space="preserve">Enter the number of times this route is driven in one year.
You must fill this in if you use the transport adjustment option.
</t>
        </r>
      </text>
    </comment>
    <comment ref="C10" authorId="1">
      <text>
        <r>
          <rPr>
            <sz val="9"/>
            <color indexed="81"/>
            <rFont val="Tahoma"/>
            <family val="2"/>
          </rPr>
          <t>Enter the name of all the distribution routes that originate at this facility.</t>
        </r>
      </text>
    </comment>
    <comment ref="D10" authorId="0">
      <text>
        <r>
          <rPr>
            <sz val="9"/>
            <color indexed="81"/>
            <rFont val="Tahoma"/>
            <family val="2"/>
          </rPr>
          <t>Enter  the total distance (in km) driven on the route (round trip).
You can enter an annual amount for the total distance. Enter the total annual distance in this column, and then enter '1' in the next column, 'Number of Trips per Year.'</t>
        </r>
      </text>
    </comment>
    <comment ref="F10" authorId="0">
      <text>
        <r>
          <rPr>
            <sz val="9"/>
            <color indexed="81"/>
            <rFont val="Tahoma"/>
            <family val="2"/>
          </rPr>
          <t>Enter the total per diem for all drivers/staff for this route.
You can enter an annual amount for per diem. Enter '1' in the, 'Number of Trips per Year' column. 
If no one receives per diem, enter '0.'</t>
        </r>
      </text>
    </comment>
    <comment ref="G10" authorId="0">
      <text>
        <r>
          <rPr>
            <sz val="9"/>
            <color indexed="81"/>
            <rFont val="Tahoma"/>
            <family val="2"/>
          </rPr>
          <t>From the drop-down menu, select the vehicle associated with this route. 
The vehicle must be listed in the 'Vehicle Type' cell in the Transport3 worksheet.
You can leave this blank or to do a secondary analysis, fill it in.</t>
        </r>
      </text>
    </comment>
  </commentList>
</comments>
</file>

<file path=xl/sharedStrings.xml><?xml version="1.0" encoding="utf-8"?>
<sst xmlns="http://schemas.openxmlformats.org/spreadsheetml/2006/main" count="1334" uniqueCount="536">
  <si>
    <t>ID#</t>
  </si>
  <si>
    <t>Commodity Information</t>
  </si>
  <si>
    <t>Q50</t>
  </si>
  <si>
    <t>Name of Commodity</t>
  </si>
  <si>
    <t>Total Throughput (units)</t>
  </si>
  <si>
    <t>Number of Shipments Per Year</t>
  </si>
  <si>
    <t>Notes:</t>
  </si>
  <si>
    <t>Page 13</t>
  </si>
  <si>
    <t>Q49</t>
  </si>
  <si>
    <t>Page 12</t>
  </si>
  <si>
    <t>Q48</t>
  </si>
  <si>
    <t>Page 11</t>
  </si>
  <si>
    <t>Notes</t>
  </si>
  <si>
    <t>Management Operating Costs</t>
  </si>
  <si>
    <t>Q45</t>
  </si>
  <si>
    <t>Office Space Area (m2)</t>
  </si>
  <si>
    <t>Rent per m2</t>
  </si>
  <si>
    <t>OR</t>
  </si>
  <si>
    <t>Official building cost per m2</t>
  </si>
  <si>
    <t>Q46</t>
  </si>
  <si>
    <t>Breakdown of Yearly Operating Costs</t>
  </si>
  <si>
    <t>Operating Cost Category</t>
  </si>
  <si>
    <t>Utilities</t>
  </si>
  <si>
    <t>Security</t>
  </si>
  <si>
    <t>Communications</t>
  </si>
  <si>
    <t>Printing</t>
  </si>
  <si>
    <t>Supplies</t>
  </si>
  <si>
    <t>Maintenance</t>
  </si>
  <si>
    <t>Transportation</t>
  </si>
  <si>
    <t>Other</t>
  </si>
  <si>
    <t>Management Miscellaneous</t>
  </si>
  <si>
    <t>Q47</t>
  </si>
  <si>
    <t>Miscellaneous Management Category</t>
  </si>
  <si>
    <t>Cost</t>
  </si>
  <si>
    <t>Page10</t>
  </si>
  <si>
    <t>Management Labor Costs</t>
  </si>
  <si>
    <t>Q39</t>
  </si>
  <si>
    <t>Management Labor Costs for Quantification</t>
  </si>
  <si>
    <t>Q40</t>
  </si>
  <si>
    <t>Annual Salary</t>
  </si>
  <si>
    <t>Number of People</t>
  </si>
  <si>
    <t>Hours Worked Per Week Per Person</t>
  </si>
  <si>
    <t>Management Labor Costs for Logistics Information Systems</t>
  </si>
  <si>
    <t>Q41</t>
  </si>
  <si>
    <t>Management Labor Costs for Quality Assurance</t>
  </si>
  <si>
    <t>Q42</t>
  </si>
  <si>
    <t>Management Labor Costs for Logistics Training</t>
  </si>
  <si>
    <t>Q43</t>
  </si>
  <si>
    <t>Management Labor Costs (Other)</t>
  </si>
  <si>
    <t>Q44</t>
  </si>
  <si>
    <t xml:space="preserve"> </t>
  </si>
  <si>
    <t xml:space="preserve">Page 9 </t>
  </si>
  <si>
    <t>Route Information</t>
  </si>
  <si>
    <t>Q37</t>
  </si>
  <si>
    <t>Q38</t>
  </si>
  <si>
    <t>Delivery Route (name or description)</t>
  </si>
  <si>
    <t>Vehicle Type Used</t>
  </si>
  <si>
    <t>Page 8</t>
  </si>
  <si>
    <t>Q34</t>
  </si>
  <si>
    <t>Q35</t>
  </si>
  <si>
    <t>Vehicle Type (year, brand, model)</t>
  </si>
  <si>
    <t>Quantity</t>
  </si>
  <si>
    <t>Purchase Price (if known)</t>
  </si>
  <si>
    <t>Accounting Life (yrs)</t>
  </si>
  <si>
    <t>Maximum Weight Carried</t>
  </si>
  <si>
    <t>Fuel Costs</t>
  </si>
  <si>
    <t>Q36</t>
  </si>
  <si>
    <t>Page 7</t>
  </si>
  <si>
    <t>Q28</t>
  </si>
  <si>
    <t>Q29</t>
  </si>
  <si>
    <t>Type of Cost</t>
  </si>
  <si>
    <t>Number (or quantity)</t>
  </si>
  <si>
    <t>Equipment Costs</t>
  </si>
  <si>
    <t>Q30</t>
  </si>
  <si>
    <t>Q31</t>
  </si>
  <si>
    <t>Provide the amount charged to your facility per pick up or delivery (per trip).</t>
  </si>
  <si>
    <t>Q32</t>
  </si>
  <si>
    <t>Q33</t>
  </si>
  <si>
    <t/>
  </si>
  <si>
    <t>Page 6</t>
  </si>
  <si>
    <t>Transportation Labor Costs</t>
  </si>
  <si>
    <t>Q20</t>
  </si>
  <si>
    <t>Q21</t>
  </si>
  <si>
    <t>Hours Worked per Week</t>
  </si>
  <si>
    <t>Q22</t>
  </si>
  <si>
    <t>Do you currently rent space or did you buy it?</t>
  </si>
  <si>
    <t>Rent</t>
  </si>
  <si>
    <t>Q23</t>
  </si>
  <si>
    <t>Q24</t>
  </si>
  <si>
    <t>Q25</t>
  </si>
  <si>
    <t>Total storage area (m2)</t>
  </si>
  <si>
    <t>Q26</t>
  </si>
  <si>
    <t>Official building cost per (m2)</t>
  </si>
  <si>
    <t>Q18</t>
  </si>
  <si>
    <t>Q19</t>
  </si>
  <si>
    <t>Equipment Type (and estimated age)</t>
  </si>
  <si>
    <t>Page 4</t>
  </si>
  <si>
    <t>Q11</t>
  </si>
  <si>
    <t>Q12</t>
  </si>
  <si>
    <t>Storage Space Costs</t>
  </si>
  <si>
    <t>Q13</t>
  </si>
  <si>
    <t>Q14</t>
  </si>
  <si>
    <t>Q15</t>
  </si>
  <si>
    <t>Q16</t>
  </si>
  <si>
    <t>Q17</t>
  </si>
  <si>
    <r>
      <t>Official building cost per (m</t>
    </r>
    <r>
      <rPr>
        <vertAlign val="superscript"/>
        <sz val="10"/>
        <rFont val="Arial"/>
        <family val="2"/>
      </rPr>
      <t>2</t>
    </r>
    <r>
      <rPr>
        <sz val="10"/>
        <rFont val="Arial"/>
        <family val="2"/>
      </rPr>
      <t>)</t>
    </r>
  </si>
  <si>
    <t>Page 3</t>
  </si>
  <si>
    <t>Q8</t>
  </si>
  <si>
    <t>Q9</t>
  </si>
  <si>
    <t>Q10</t>
  </si>
  <si>
    <t>Category</t>
  </si>
  <si>
    <t>Amount Spent</t>
  </si>
  <si>
    <t>Q10a</t>
  </si>
  <si>
    <t>Custom clearance fees</t>
  </si>
  <si>
    <t>Q10b</t>
  </si>
  <si>
    <t>Handling charges</t>
  </si>
  <si>
    <t>Q10c</t>
  </si>
  <si>
    <t>Demurrage (total paid for year)</t>
  </si>
  <si>
    <t>Q10d</t>
  </si>
  <si>
    <t>Page 2</t>
  </si>
  <si>
    <t>Basic Facility Information</t>
  </si>
  <si>
    <t>Q1</t>
  </si>
  <si>
    <t>Q2</t>
  </si>
  <si>
    <t>Q3</t>
  </si>
  <si>
    <t>Q4</t>
  </si>
  <si>
    <t>Q4a</t>
  </si>
  <si>
    <t xml:space="preserve">                       Supervision</t>
  </si>
  <si>
    <t>Q4b</t>
  </si>
  <si>
    <t xml:space="preserve">                       Quality assurance</t>
  </si>
  <si>
    <t>Q4c</t>
  </si>
  <si>
    <t>Q4d</t>
  </si>
  <si>
    <t xml:space="preserve">                       Training</t>
  </si>
  <si>
    <t>Defining Facility Relationships</t>
  </si>
  <si>
    <t>Q5</t>
  </si>
  <si>
    <t>Q6</t>
  </si>
  <si>
    <t>Q7</t>
  </si>
  <si>
    <t>Q7a</t>
  </si>
  <si>
    <t>Facility Type</t>
  </si>
  <si>
    <t>Q7b</t>
  </si>
  <si>
    <t>INSERT CUSTOM CAT 1</t>
  </si>
  <si>
    <t>Q7c</t>
  </si>
  <si>
    <t>Q7d</t>
  </si>
  <si>
    <t>Q7e</t>
  </si>
  <si>
    <t>Q7f</t>
  </si>
  <si>
    <t>Q7g</t>
  </si>
  <si>
    <t>Page 1</t>
  </si>
  <si>
    <t>List for Tiers</t>
  </si>
  <si>
    <t>Facility Census</t>
  </si>
  <si>
    <t>List Commodities</t>
  </si>
  <si>
    <t>List of Vehicles</t>
  </si>
  <si>
    <t>All</t>
  </si>
  <si>
    <t>Tier 1</t>
  </si>
  <si>
    <t>top level</t>
  </si>
  <si>
    <t>Tier 1. top level</t>
  </si>
  <si>
    <t>CMS</t>
  </si>
  <si>
    <t>Abacavir 20mg/ml 240ml</t>
  </si>
  <si>
    <t>Tier 2</t>
  </si>
  <si>
    <t>province</t>
  </si>
  <si>
    <t>Tier 2. province</t>
  </si>
  <si>
    <t>development partner 1</t>
  </si>
  <si>
    <t>Abacavir 300mg 60 Tabs</t>
  </si>
  <si>
    <t>Tier 3</t>
  </si>
  <si>
    <t>district</t>
  </si>
  <si>
    <t>Tier 3. district</t>
  </si>
  <si>
    <t>development partner 2</t>
  </si>
  <si>
    <t>antibiotic 1</t>
  </si>
  <si>
    <t>Tier 4</t>
  </si>
  <si>
    <t>sdp</t>
  </si>
  <si>
    <t>Tier 4. sdp</t>
  </si>
  <si>
    <t>development partner 3</t>
  </si>
  <si>
    <t>antibiotic 10</t>
  </si>
  <si>
    <t>government 1</t>
  </si>
  <si>
    <t>antibiotic 2</t>
  </si>
  <si>
    <t>government 2</t>
  </si>
  <si>
    <t>antibiotic 3</t>
  </si>
  <si>
    <t>government 3</t>
  </si>
  <si>
    <t>antibiotic 4</t>
  </si>
  <si>
    <t>government 4</t>
  </si>
  <si>
    <t>antibiotic 5</t>
  </si>
  <si>
    <t>government 5</t>
  </si>
  <si>
    <t>antibiotic 6</t>
  </si>
  <si>
    <t>Health facility 1</t>
  </si>
  <si>
    <t>antibiotic 7</t>
  </si>
  <si>
    <t>OFFSET(DropDown!$O$5,0,0,COUNTA(DropDown!$O:$O),1)</t>
  </si>
  <si>
    <t>Health facility 10</t>
  </si>
  <si>
    <t>antibiotic 8</t>
  </si>
  <si>
    <t>Health facility 11</t>
  </si>
  <si>
    <t>antibiotic 9</t>
  </si>
  <si>
    <t>Additional Cats</t>
  </si>
  <si>
    <t>Additional Categories</t>
  </si>
  <si>
    <t>Dropdown</t>
  </si>
  <si>
    <t>Health facility 12</t>
  </si>
  <si>
    <t>AZT</t>
  </si>
  <si>
    <t>Custom Cat1</t>
  </si>
  <si>
    <t>Central Hospital</t>
  </si>
  <si>
    <t>Health facility 13</t>
  </si>
  <si>
    <t>AZT/3TC/NVP 300/150/300mg</t>
  </si>
  <si>
    <t>ownership</t>
  </si>
  <si>
    <t>Provincial Hospital</t>
  </si>
  <si>
    <t>Health facility 14</t>
  </si>
  <si>
    <t>AZT/3TC/NVP 60/30/50mg</t>
  </si>
  <si>
    <t xml:space="preserve">access </t>
  </si>
  <si>
    <t>District Hospital</t>
  </si>
  <si>
    <t>Health facility 15</t>
  </si>
  <si>
    <t>condom 1</t>
  </si>
  <si>
    <t>regions</t>
  </si>
  <si>
    <t>Rural Hospital</t>
  </si>
  <si>
    <t>Health facility 16</t>
  </si>
  <si>
    <t>condom 10</t>
  </si>
  <si>
    <t>urban rural</t>
  </si>
  <si>
    <t>Health facility 17</t>
  </si>
  <si>
    <t>condom 2</t>
  </si>
  <si>
    <t>Tier</t>
  </si>
  <si>
    <t>public</t>
  </si>
  <si>
    <t>Health facility 18</t>
  </si>
  <si>
    <t>condom 3</t>
  </si>
  <si>
    <t>private</t>
  </si>
  <si>
    <t>Health facility 19</t>
  </si>
  <si>
    <t>condom 4</t>
  </si>
  <si>
    <t>Health facility 2</t>
  </si>
  <si>
    <t>condom 5</t>
  </si>
  <si>
    <t>Health facility 20</t>
  </si>
  <si>
    <t>condom 6</t>
  </si>
  <si>
    <t>Health facility 3</t>
  </si>
  <si>
    <t>condom 7</t>
  </si>
  <si>
    <t>bad</t>
  </si>
  <si>
    <t>Health facility 4</t>
  </si>
  <si>
    <t>condom 8</t>
  </si>
  <si>
    <t>ok</t>
  </si>
  <si>
    <t>Health facility 5</t>
  </si>
  <si>
    <t>condom 9</t>
  </si>
  <si>
    <t>good</t>
  </si>
  <si>
    <t>Health facility 6</t>
  </si>
  <si>
    <t>Co-trim 240mg/5ml or 120mg tab</t>
  </si>
  <si>
    <t>Health facility 7</t>
  </si>
  <si>
    <t>Co-trim 480/960mg</t>
  </si>
  <si>
    <t>Health facility 8</t>
  </si>
  <si>
    <t>Cyflow CD4 %  easy count Kit</t>
  </si>
  <si>
    <t>North</t>
  </si>
  <si>
    <t>Health facility 9</t>
  </si>
  <si>
    <t>Cyflow CD4 easy count kit</t>
  </si>
  <si>
    <t>South</t>
  </si>
  <si>
    <t>procurer 1</t>
  </si>
  <si>
    <t>Cyflow Cleaning Solution</t>
  </si>
  <si>
    <t>East</t>
  </si>
  <si>
    <t>procurer 2</t>
  </si>
  <si>
    <t>Cyflow Count Check Beads</t>
  </si>
  <si>
    <t>West</t>
  </si>
  <si>
    <t>procurer 3</t>
  </si>
  <si>
    <t>Cyflow Decontaminating Solution</t>
  </si>
  <si>
    <t>procurer 4</t>
  </si>
  <si>
    <t>Cyflow Sample Tubes, 3.5ML</t>
  </si>
  <si>
    <t>urban</t>
  </si>
  <si>
    <t>procurer 5</t>
  </si>
  <si>
    <t>Cyflow Sheath Fluid</t>
  </si>
  <si>
    <t>rural</t>
  </si>
  <si>
    <t>provincial medical office 1</t>
  </si>
  <si>
    <t>depo 1</t>
  </si>
  <si>
    <t>provincial medical office 2</t>
  </si>
  <si>
    <t>depo 2</t>
  </si>
  <si>
    <t>provincial medical office 3</t>
  </si>
  <si>
    <t>depo 3</t>
  </si>
  <si>
    <t>provincial medical office 4</t>
  </si>
  <si>
    <t>depo 4</t>
  </si>
  <si>
    <t>provincial medical office 5</t>
  </si>
  <si>
    <t>depo 5</t>
  </si>
  <si>
    <t>provincial medical office 6</t>
  </si>
  <si>
    <t>Determine HIV1/2</t>
  </si>
  <si>
    <t>Warehouse 1</t>
  </si>
  <si>
    <t>Didanosine 100mg 60 Tabs</t>
  </si>
  <si>
    <t>Warehouse 10</t>
  </si>
  <si>
    <t>Didanosine 25mg Tabs</t>
  </si>
  <si>
    <t>Currency</t>
  </si>
  <si>
    <t>Conversion Rate</t>
  </si>
  <si>
    <t>Warehouse 2</t>
  </si>
  <si>
    <t>Didanosine 50mg 60 Tabs</t>
  </si>
  <si>
    <t>dinar</t>
  </si>
  <si>
    <t>Warehouse 3</t>
  </si>
  <si>
    <t>Efavirenz 200mg 90 Caps</t>
  </si>
  <si>
    <t>USD</t>
  </si>
  <si>
    <t>Warehouse 4</t>
  </si>
  <si>
    <t>Efavirenz 50mg 30 Caps</t>
  </si>
  <si>
    <t>Warehouse 5</t>
  </si>
  <si>
    <t>Efavirenz 600mg 30 Tabs</t>
  </si>
  <si>
    <t>Warehouse 6</t>
  </si>
  <si>
    <t>EFV 600mg</t>
  </si>
  <si>
    <t>Warehouse 7</t>
  </si>
  <si>
    <t>Facs  CD4 Reagent Kit</t>
  </si>
  <si>
    <t>Warehouse 8</t>
  </si>
  <si>
    <t>Facs CD4 % Reagent</t>
  </si>
  <si>
    <t>Warehouse 9</t>
  </si>
  <si>
    <t>Facs Clean Solution</t>
  </si>
  <si>
    <t>Facs Control</t>
  </si>
  <si>
    <t>Facs Flow Sheath Fluid</t>
  </si>
  <si>
    <t>Facs Rinse Solution</t>
  </si>
  <si>
    <t>female condom 1</t>
  </si>
  <si>
    <t>female condom 2</t>
  </si>
  <si>
    <t>Hours in Workweek</t>
  </si>
  <si>
    <t>female condom 3</t>
  </si>
  <si>
    <t>female condom 4</t>
  </si>
  <si>
    <t>female condom 5</t>
  </si>
  <si>
    <t>implant 1</t>
  </si>
  <si>
    <t>implant 10</t>
  </si>
  <si>
    <t>implant 2</t>
  </si>
  <si>
    <t>implant 3</t>
  </si>
  <si>
    <t>implant 4</t>
  </si>
  <si>
    <t>implant 5</t>
  </si>
  <si>
    <t>implant 6</t>
  </si>
  <si>
    <t>Facility Types</t>
  </si>
  <si>
    <t>implant 7</t>
  </si>
  <si>
    <t>SDP</t>
  </si>
  <si>
    <t>implant 8</t>
  </si>
  <si>
    <t>donor</t>
  </si>
  <si>
    <t>implant 9</t>
  </si>
  <si>
    <t>hospital</t>
  </si>
  <si>
    <t>Indinavir 400mg Tabs</t>
  </si>
  <si>
    <t>MOH</t>
  </si>
  <si>
    <t>IUD 1</t>
  </si>
  <si>
    <t>other government</t>
  </si>
  <si>
    <t>IUD 2</t>
  </si>
  <si>
    <t>procurement entity</t>
  </si>
  <si>
    <t>IUD 3</t>
  </si>
  <si>
    <t>regional warehouse</t>
  </si>
  <si>
    <t>IUD 4</t>
  </si>
  <si>
    <t>warehouse</t>
  </si>
  <si>
    <t>IUD 5</t>
  </si>
  <si>
    <t>Lamivudine 10mg/ml 100ml</t>
  </si>
  <si>
    <t>Lamivudine 10mg/ml 240ml</t>
  </si>
  <si>
    <t>Lamivudine 150mg/ml 60 Tabs</t>
  </si>
  <si>
    <t>Lamivudine/Stavudine 150/30mg 30 Tabs</t>
  </si>
  <si>
    <t>Lamivudine/Stavudine 150/30mg 60 Tabs</t>
  </si>
  <si>
    <t>Lamivudine/Stavudine 40/150mg 60 Tabs</t>
  </si>
  <si>
    <t>Lamivudine/Stavudine/Nevirapine 150/30/200mg 60 Tabs</t>
  </si>
  <si>
    <t>Lamivudine/Stavudine/Nevirapine 150/40/200mg 60 Tabs</t>
  </si>
  <si>
    <t>Lamivudine/Stavudine/Nevirapine 30/6/5mg 60 Tabs</t>
  </si>
  <si>
    <t>Lamivudine/Stavudine/Nevirapine 60/12/200mg 60 Tabs</t>
  </si>
  <si>
    <t>Lamivudine/Zidovudine 150/300mg 60 Tabs</t>
  </si>
  <si>
    <t>Lopinavir/Ritonavir 200/50mg 120 Tabs</t>
  </si>
  <si>
    <t>Lopinavir/Ritonavir 80/20mg/ml 300ml</t>
  </si>
  <si>
    <t>LPVr 200/50mg</t>
  </si>
  <si>
    <t>mefloquine</t>
  </si>
  <si>
    <t>Nevirapine 10mg/ml 100ml</t>
  </si>
  <si>
    <t>Nevirapine 10mg/ml 240ml</t>
  </si>
  <si>
    <t>Nevirapine 10mg/ml 25ml</t>
  </si>
  <si>
    <t>Nevirapine 200mg 60 Tabs</t>
  </si>
  <si>
    <t>NVP 10mg/ml</t>
  </si>
  <si>
    <t xml:space="preserve">NVP 200mg </t>
  </si>
  <si>
    <t>oral contraceptive 1</t>
  </si>
  <si>
    <t>oral contraceptive 10</t>
  </si>
  <si>
    <t>oral contraceptive 2</t>
  </si>
  <si>
    <t>oral contraceptive 3</t>
  </si>
  <si>
    <t>oral contraceptive 4</t>
  </si>
  <si>
    <t>oral contraceptive 5</t>
  </si>
  <si>
    <t>oral contraceptive 6</t>
  </si>
  <si>
    <t>oral contraceptive 7</t>
  </si>
  <si>
    <t>oral contraceptive 8</t>
  </si>
  <si>
    <t>oral contraceptive 9</t>
  </si>
  <si>
    <t>oxtyocin 1</t>
  </si>
  <si>
    <t>oxtyocin 10</t>
  </si>
  <si>
    <t>oxtyocin 2</t>
  </si>
  <si>
    <t>oxtyocin 3</t>
  </si>
  <si>
    <t>oxtyocin 4</t>
  </si>
  <si>
    <t>oxtyocin 5</t>
  </si>
  <si>
    <t>oxtyocin 6</t>
  </si>
  <si>
    <t>oxtyocin 7</t>
  </si>
  <si>
    <t>oxtyocin 8</t>
  </si>
  <si>
    <t>oxtyocin 9</t>
  </si>
  <si>
    <t>PARTEC CYFLOW</t>
  </si>
  <si>
    <t>SP 1</t>
  </si>
  <si>
    <t>SP 10</t>
  </si>
  <si>
    <t>SP 2</t>
  </si>
  <si>
    <t>SP 3</t>
  </si>
  <si>
    <t>SP 4</t>
  </si>
  <si>
    <t>SP 5</t>
  </si>
  <si>
    <t>SP 6</t>
  </si>
  <si>
    <t>SP 7</t>
  </si>
  <si>
    <t>SP 8</t>
  </si>
  <si>
    <t>SP 9</t>
  </si>
  <si>
    <t>Stat-Pak HIV1/2</t>
  </si>
  <si>
    <t>Stavudine 15mg 60 Caps</t>
  </si>
  <si>
    <t>Stavudine 1mg/ml 200ml</t>
  </si>
  <si>
    <t>Stavudine 20mg 60 Caps</t>
  </si>
  <si>
    <t>Stavudine 30mg Caps</t>
  </si>
  <si>
    <t>Stavudine 40mg Caps</t>
  </si>
  <si>
    <t>TB med 1</t>
  </si>
  <si>
    <t>TB med 2</t>
  </si>
  <si>
    <t>TB med 3</t>
  </si>
  <si>
    <t>TB med 4</t>
  </si>
  <si>
    <t>TB med 5</t>
  </si>
  <si>
    <t>TB med 6</t>
  </si>
  <si>
    <t>TB med 7</t>
  </si>
  <si>
    <t>TB med 8</t>
  </si>
  <si>
    <t>TDF/FTC 300/200 or TDF / 3TC  300/300</t>
  </si>
  <si>
    <t>Tenofovir 300mg Tabs</t>
  </si>
  <si>
    <t>Tenofovir/Emtricitabine 300/200mg 30 Tabs</t>
  </si>
  <si>
    <t>Thermal Paper</t>
  </si>
  <si>
    <t>Uni-Gold / Double Check Gold HIV1/2</t>
  </si>
  <si>
    <t>Zidovudine 100mg 100 Caps</t>
  </si>
  <si>
    <t>Zidovudine 10mg/ml 100 ml</t>
  </si>
  <si>
    <t>Zidovudine 10mg/ml 240 ml</t>
  </si>
  <si>
    <t>Zidovudine 300mg 60 Tabs</t>
  </si>
  <si>
    <t>Unique ID</t>
  </si>
  <si>
    <t>Facility ID</t>
  </si>
  <si>
    <t>Row ID</t>
  </si>
  <si>
    <t>Q7a1</t>
  </si>
  <si>
    <t>Q7a2</t>
  </si>
  <si>
    <t>Q7b1</t>
  </si>
  <si>
    <t>Q7b2</t>
  </si>
  <si>
    <t>Q7c1</t>
  </si>
  <si>
    <t>Q7c2</t>
  </si>
  <si>
    <t>Q7d1</t>
  </si>
  <si>
    <t>Q7d2</t>
  </si>
  <si>
    <t>Q7e1</t>
  </si>
  <si>
    <t>Q7e2</t>
  </si>
  <si>
    <t>Expenditure Category</t>
  </si>
  <si>
    <t>Expenditure Type</t>
  </si>
  <si>
    <t>(Currency)</t>
  </si>
  <si>
    <t>USD Amount</t>
  </si>
  <si>
    <t>Survey Amount</t>
  </si>
  <si>
    <t>Labor Type</t>
  </si>
  <si>
    <t>Salary</t>
  </si>
  <si>
    <t>Hours per Week</t>
  </si>
  <si>
    <t>Equip Type</t>
  </si>
  <si>
    <t>Number of Equip</t>
  </si>
  <si>
    <t>Purchase Price</t>
  </si>
  <si>
    <t>Q27</t>
  </si>
  <si>
    <t>Vehicle</t>
  </si>
  <si>
    <t>Accounting Life</t>
  </si>
  <si>
    <t>Maximum Volume Carried</t>
  </si>
  <si>
    <t>Route</t>
  </si>
  <si>
    <t>Mileage</t>
  </si>
  <si>
    <t>Frequency</t>
  </si>
  <si>
    <t>Per Diems</t>
  </si>
  <si>
    <t>Fuel per km</t>
  </si>
  <si>
    <t>Labor Cat</t>
  </si>
  <si>
    <t>Operating Cost Cat</t>
  </si>
  <si>
    <t>Management Cost Counts?</t>
  </si>
  <si>
    <t>Procurement</t>
  </si>
  <si>
    <t>Labor</t>
  </si>
  <si>
    <t>Misc</t>
  </si>
  <si>
    <t>Storage</t>
  </si>
  <si>
    <t>Space Costs</t>
  </si>
  <si>
    <t>Equipment</t>
  </si>
  <si>
    <t>Transport</t>
  </si>
  <si>
    <t>Management</t>
  </si>
  <si>
    <t>Quantification</t>
  </si>
  <si>
    <t>Logistics Information Systems</t>
  </si>
  <si>
    <t>Quality Assurance</t>
  </si>
  <si>
    <t>Logistics Training</t>
  </si>
  <si>
    <t>Operating Costs</t>
  </si>
  <si>
    <t>Yes</t>
  </si>
  <si>
    <t>Total  Operating Costs</t>
  </si>
  <si>
    <t>Misc Costs</t>
  </si>
  <si>
    <t>No</t>
  </si>
  <si>
    <t>Commodity Name</t>
  </si>
  <si>
    <t>Total Consumption</t>
  </si>
  <si>
    <t>Number Shipments Per Year</t>
  </si>
  <si>
    <t>yes</t>
  </si>
  <si>
    <t>no</t>
  </si>
  <si>
    <t>Purchaed</t>
  </si>
  <si>
    <t>honda</t>
  </si>
  <si>
    <t>Volta region</t>
  </si>
  <si>
    <t>toyota</t>
  </si>
  <si>
    <t>Purchase</t>
  </si>
  <si>
    <t>- To Unprotect sheet go to:  'Review' and click on 'Unprotect Sheet'</t>
  </si>
  <si>
    <t>- To view headings go to:  'View' and check the box next to 'Headings'</t>
  </si>
  <si>
    <t xml:space="preserve">- To see 'SurveyDatabaseExp':  </t>
  </si>
  <si>
    <t>Home --&gt; Format --&gt; Hide &amp; Unhide --&gt; Unhide sheeet</t>
  </si>
  <si>
    <t>Does this facility provide any management support to the supply chain, such as:</t>
  </si>
  <si>
    <t xml:space="preserve">                            If yes, what is the name of the facility?</t>
  </si>
  <si>
    <t>Facility type</t>
  </si>
  <si>
    <r>
      <t>Facility Survey</t>
    </r>
    <r>
      <rPr>
        <b/>
        <sz val="16"/>
        <rFont val="Calibri"/>
        <family val="2"/>
      </rPr>
      <t>—</t>
    </r>
    <r>
      <rPr>
        <b/>
        <sz val="16"/>
        <rFont val="Arial"/>
        <family val="2"/>
      </rPr>
      <t>Procurement Costs</t>
    </r>
  </si>
  <si>
    <t>Job Title and Years of Working Experience</t>
  </si>
  <si>
    <t>Number of People in Service</t>
  </si>
  <si>
    <r>
      <t>Facility Survey</t>
    </r>
    <r>
      <rPr>
        <b/>
        <sz val="16"/>
        <rFont val="Calibri"/>
        <family val="2"/>
      </rPr>
      <t>—</t>
    </r>
    <r>
      <rPr>
        <b/>
        <sz val="16"/>
        <rFont val="Arial"/>
        <family val="2"/>
      </rPr>
      <t>Storage Costs</t>
    </r>
  </si>
  <si>
    <t>Storage Labor Costs</t>
  </si>
  <si>
    <t>What currency will you use to report costs on this page of the survey?</t>
  </si>
  <si>
    <t>If purchased: How many years for SLD?</t>
  </si>
  <si>
    <r>
      <t>Total facility storage area (m</t>
    </r>
    <r>
      <rPr>
        <vertAlign val="superscript"/>
        <sz val="10"/>
        <rFont val="Arial"/>
        <family val="2"/>
      </rPr>
      <t>2</t>
    </r>
    <r>
      <rPr>
        <sz val="10"/>
        <rFont val="Arial"/>
        <family val="2"/>
      </rPr>
      <t>) and storage area</t>
    </r>
  </si>
  <si>
    <r>
      <t>Facility Survey</t>
    </r>
    <r>
      <rPr>
        <b/>
        <sz val="16"/>
        <rFont val="Calibri"/>
        <family val="2"/>
      </rPr>
      <t>—</t>
    </r>
    <r>
      <rPr>
        <b/>
        <sz val="16"/>
        <rFont val="Arial"/>
        <family val="2"/>
      </rPr>
      <t>Storage Costs, continued</t>
    </r>
  </si>
  <si>
    <t>Accounting Life (years)</t>
  </si>
  <si>
    <r>
      <t>Facility Survey</t>
    </r>
    <r>
      <rPr>
        <b/>
        <sz val="16"/>
        <rFont val="Calibri"/>
        <family val="2"/>
      </rPr>
      <t>—</t>
    </r>
    <r>
      <rPr>
        <b/>
        <sz val="16"/>
        <rFont val="Arial"/>
        <family val="2"/>
      </rPr>
      <t>Transport Costs</t>
    </r>
  </si>
  <si>
    <r>
      <t>Transportation</t>
    </r>
    <r>
      <rPr>
        <b/>
        <sz val="10"/>
        <rFont val="Calibri"/>
        <family val="2"/>
      </rPr>
      <t>—</t>
    </r>
    <r>
      <rPr>
        <b/>
        <sz val="10"/>
        <rFont val="Arial"/>
        <family val="2"/>
      </rPr>
      <t>Garage Space Costs</t>
    </r>
  </si>
  <si>
    <r>
      <t>Facility Survey</t>
    </r>
    <r>
      <rPr>
        <b/>
        <sz val="16"/>
        <rFont val="Calibri"/>
        <family val="2"/>
      </rPr>
      <t>—</t>
    </r>
    <r>
      <rPr>
        <b/>
        <sz val="16"/>
        <rFont val="Arial"/>
        <family val="2"/>
      </rPr>
      <t>Transport Costs, continued</t>
    </r>
  </si>
  <si>
    <t>Transportation Equipment Costs (non-vehicle)</t>
  </si>
  <si>
    <t>Please list all the equipment, non-vehicle, related costs associated with transporting commodities.</t>
  </si>
  <si>
    <t>Please list the information about the labor costs associated with transporting the commodities.</t>
  </si>
  <si>
    <t>How many times during the year did you use public transportation (taxis, buses, vans, trains, etc.) to pick up commodities from or deliver commodities to another storage facility?</t>
  </si>
  <si>
    <t>How many times during the year did you pick up commodities from or deliver commodities to another storage facility?</t>
  </si>
  <si>
    <t>Distance (km) per Trip</t>
  </si>
  <si>
    <t>Number of Trips per Year</t>
  </si>
  <si>
    <r>
      <t>Facility Survey</t>
    </r>
    <r>
      <rPr>
        <b/>
        <sz val="16"/>
        <rFont val="Calibri"/>
        <family val="2"/>
      </rPr>
      <t>—</t>
    </r>
    <r>
      <rPr>
        <b/>
        <sz val="16"/>
        <rFont val="Arial"/>
        <family val="2"/>
      </rPr>
      <t>Management Costs</t>
    </r>
  </si>
  <si>
    <t>Hours Worked per Week per Person</t>
  </si>
  <si>
    <r>
      <t>Facility Survey</t>
    </r>
    <r>
      <rPr>
        <b/>
        <sz val="16"/>
        <rFont val="Calibri"/>
        <family val="2"/>
      </rPr>
      <t>—</t>
    </r>
    <r>
      <rPr>
        <b/>
        <sz val="16"/>
        <rFont val="Arial"/>
        <family val="2"/>
      </rPr>
      <t>Management Costs, continued</t>
    </r>
  </si>
  <si>
    <t>Please answer the following questions pertaining to management operating costs.</t>
  </si>
  <si>
    <t>*Do not fill out breakdown of operating costs if you place a value here.</t>
  </si>
  <si>
    <t>Total operating costs per year if breakdown is unavailable.</t>
  </si>
  <si>
    <t>Please list the information about the labor costs associated with procurement.</t>
  </si>
  <si>
    <t>Procurement Labor Costs</t>
  </si>
  <si>
    <t>Storage Equipment Costs</t>
  </si>
  <si>
    <t>Please list the information about the labor costs associated with storage.</t>
  </si>
  <si>
    <t>Transportation Vehicle Costs</t>
  </si>
  <si>
    <t>To calculate fuel costs, you MUST select a currency.</t>
  </si>
  <si>
    <t xml:space="preserve">To calculate fuel costs, you MUST select a currency. </t>
  </si>
  <si>
    <r>
      <t>Facility Survey</t>
    </r>
    <r>
      <rPr>
        <b/>
        <sz val="16"/>
        <rFont val="Calibri"/>
        <family val="2"/>
      </rPr>
      <t>—</t>
    </r>
    <r>
      <rPr>
        <b/>
        <sz val="16"/>
        <rFont val="Arial"/>
        <family val="2"/>
      </rPr>
      <t>Commodity Flows</t>
    </r>
  </si>
  <si>
    <r>
      <t>Facility Survey</t>
    </r>
    <r>
      <rPr>
        <b/>
        <sz val="16"/>
        <rFont val="Calibri"/>
        <family val="2"/>
      </rPr>
      <t>—</t>
    </r>
    <r>
      <rPr>
        <b/>
        <sz val="16"/>
        <rFont val="Arial"/>
        <family val="2"/>
      </rPr>
      <t>Commodity Flows, continued</t>
    </r>
  </si>
  <si>
    <t xml:space="preserve">Use this blank space for calculations and additional notes. </t>
  </si>
  <si>
    <t xml:space="preserve"> Determine the time needed to carry out each specific activity related to storage (Example: time to </t>
  </si>
  <si>
    <t xml:space="preserve">activity related to storage (example: time for receiving; storing; issuing or dispensing; filling stock cards, ledgers)
</t>
  </si>
  <si>
    <r>
      <t>Facility Survey</t>
    </r>
    <r>
      <rPr>
        <b/>
        <sz val="16"/>
        <rFont val="Calibri"/>
        <family val="2"/>
      </rPr>
      <t>—</t>
    </r>
    <r>
      <rPr>
        <b/>
        <sz val="16"/>
        <rFont val="Arial"/>
        <family val="2"/>
      </rPr>
      <t>General Information</t>
    </r>
  </si>
  <si>
    <r>
      <rPr>
        <sz val="11"/>
        <rFont val="Arial"/>
        <family val="2"/>
      </rPr>
      <t xml:space="preserve">Answer </t>
    </r>
    <r>
      <rPr>
        <b/>
        <sz val="11"/>
        <rFont val="Arial"/>
        <family val="2"/>
      </rPr>
      <t>yes</t>
    </r>
    <r>
      <rPr>
        <sz val="11"/>
        <rFont val="Arial"/>
        <family val="2"/>
      </rPr>
      <t xml:space="preserve"> or </t>
    </r>
    <r>
      <rPr>
        <b/>
        <sz val="11"/>
        <rFont val="Arial"/>
        <family val="2"/>
      </rPr>
      <t>no</t>
    </r>
    <r>
      <rPr>
        <sz val="11"/>
        <rFont val="Arial"/>
        <family val="2"/>
      </rPr>
      <t xml:space="preserve"> for the questions below:</t>
    </r>
  </si>
  <si>
    <t>Name of facility</t>
  </si>
  <si>
    <t>Does this facility transport any quantity of the commodities being costed in this analysis?</t>
  </si>
  <si>
    <t xml:space="preserve">                       Logistics information management system</t>
  </si>
  <si>
    <t>Does this facility receive goods from any other facility included in this analysis (even if you occasionally pick up the commodities)?</t>
  </si>
  <si>
    <t>How many facilities are supplied by this facility? (List the type of facilities on a note.)</t>
  </si>
  <si>
    <t>Enter the cost of using public transport per pick up or delivery (per trip).</t>
  </si>
  <si>
    <t>Total per Diem per Trip</t>
  </si>
  <si>
    <t>Please fill in the following questions for labor management costs.</t>
  </si>
  <si>
    <t>Job Title and Years of working experience</t>
  </si>
  <si>
    <t>Does this facility store any quantity of the commodities being costed in this analysis (even if currently stocked out)?</t>
  </si>
  <si>
    <t xml:space="preserve">Use the following categories for this facility: </t>
  </si>
  <si>
    <t>Ownership</t>
  </si>
  <si>
    <t xml:space="preserve">Access </t>
  </si>
  <si>
    <t>Regions</t>
  </si>
  <si>
    <t>Procurement fee</t>
  </si>
  <si>
    <t xml:space="preserve">Please list the information associated with storing commodities. </t>
  </si>
  <si>
    <t>Please list all the vehicles used for commodity distribution.</t>
  </si>
  <si>
    <t>Maximum Cargo Volume (m3) Capacity</t>
  </si>
  <si>
    <t>Please list all the routes and the corresponding information.</t>
  </si>
  <si>
    <t xml:space="preserve">For each type of commodity listed below, select and enter the throughput, which is the quantity of each commodity received plus the quantity of each commodity issued/consumed, divided by two.
                                                                                                               In the Notes section or in the blank space to the right, to backup the data, it is recommended that you list each commodity, including both the quantity received and the quantity issued/consumed. </t>
  </si>
  <si>
    <t xml:space="preserve">For each type of commodity listed below, select and enter the throughput, which is the quantity of each commodity received plus the quantity of each commodity issued/consumed, divided by two.                       
                                                                                                               In the Notes section or in the blank space to the right, to backup the data, it is recommended that you list each commodity, including both the quantity received and the quantity issued/consumed. </t>
  </si>
  <si>
    <t>Transportation Costs for Single Facility Pick Up/Drop Off</t>
  </si>
  <si>
    <t>Fuel cost per kilometer</t>
  </si>
  <si>
    <t>This publication was produced for review by the U.S. Agency for International Development. It was prepared by the USAID | DELIVER PROJECT, Task Order 4.</t>
  </si>
  <si>
    <t>The authors' views expressed in this publication do not necessarily reflect the views of the U.S. Agency for International Development or the United States Government.</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</si>
</sst>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0"/>
      <name val="Arial"/>
      <family val="2"/>
    </font>
    <font>
      <b/>
      <sz val="10"/>
      <name val="Arial"/>
      <family val="2"/>
    </font>
    <font>
      <b/>
      <sz val="16"/>
      <name val="Arial"/>
      <family val="2"/>
    </font>
    <font>
      <sz val="11"/>
      <name val="Arial"/>
      <family val="2"/>
    </font>
    <font>
      <sz val="14"/>
      <name val="Arial"/>
      <family val="2"/>
    </font>
    <font>
      <sz val="14"/>
      <color indexed="10"/>
      <name val="Arial"/>
      <family val="2"/>
    </font>
    <font>
      <b/>
      <sz val="12"/>
      <name val="Arial"/>
      <family val="2"/>
    </font>
    <font>
      <b/>
      <sz val="14"/>
      <name val="Arial"/>
      <family val="2"/>
    </font>
    <font>
      <vertAlign val="superscrip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sz val="14"/>
      <color theme="1"/>
      <name val="Calibri"/>
      <family val="2"/>
      <scheme val="minor"/>
    </font>
    <font>
      <sz val="14"/>
      <color rgb="FF000000"/>
      <name val="Arial"/>
      <family val="2"/>
    </font>
    <font>
      <sz val="9"/>
      <color indexed="81"/>
      <name val="Tahoma"/>
      <charset val="1"/>
    </font>
    <font>
      <b/>
      <sz val="9"/>
      <color indexed="81"/>
      <name val="Tahoma"/>
      <charset val="1"/>
    </font>
    <font>
      <u/>
      <sz val="9"/>
      <color indexed="81"/>
      <name val="Tahoma"/>
      <family val="2"/>
    </font>
    <font>
      <i/>
      <sz val="9"/>
      <color indexed="81"/>
      <name val="Tahoma"/>
      <family val="2"/>
    </font>
    <font>
      <b/>
      <sz val="16"/>
      <name val="Calibri"/>
      <family val="2"/>
    </font>
    <font>
      <b/>
      <sz val="10"/>
      <name val="Calibri"/>
      <family val="2"/>
    </font>
    <font>
      <b/>
      <sz val="9"/>
      <color indexed="81"/>
      <name val="Calibri"/>
      <family val="2"/>
    </font>
    <font>
      <b/>
      <sz val="11"/>
      <name val="Arial"/>
      <family val="2"/>
    </font>
    <font>
      <sz val="12"/>
      <color theme="1"/>
      <name val="Times New Roman"/>
      <family val="1"/>
    </font>
    <font>
      <i/>
      <sz val="9"/>
      <name val="Arial"/>
      <family val="2"/>
    </font>
    <font>
      <i/>
      <sz val="9"/>
      <color theme="1"/>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rgb="FFCCFFCC"/>
        <bgColor indexed="64"/>
      </patternFill>
    </fill>
  </fills>
  <borders count="4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s>
  <cellStyleXfs count="2">
    <xf numFmtId="0" fontId="0" fillId="0" borderId="0"/>
    <xf numFmtId="0" fontId="1" fillId="0" borderId="0"/>
  </cellStyleXfs>
  <cellXfs count="158">
    <xf numFmtId="0" fontId="0" fillId="0" borderId="0" xfId="0"/>
    <xf numFmtId="0" fontId="1" fillId="2" borderId="1" xfId="1" applyFill="1" applyBorder="1"/>
    <xf numFmtId="0" fontId="2" fillId="2" borderId="2" xfId="1" applyFont="1" applyFill="1" applyBorder="1" applyAlignment="1">
      <alignment horizontal="left"/>
    </xf>
    <xf numFmtId="0" fontId="1" fillId="3" borderId="0" xfId="1" applyFill="1"/>
    <xf numFmtId="0" fontId="3" fillId="3" borderId="0" xfId="1" applyFont="1" applyFill="1" applyAlignment="1"/>
    <xf numFmtId="0" fontId="2" fillId="3" borderId="0" xfId="1" applyFont="1" applyFill="1" applyBorder="1"/>
    <xf numFmtId="0" fontId="1" fillId="3" borderId="0" xfId="1" applyFill="1" applyBorder="1"/>
    <xf numFmtId="0" fontId="1" fillId="3" borderId="3" xfId="1" applyFill="1" applyBorder="1"/>
    <xf numFmtId="0" fontId="1" fillId="3" borderId="4" xfId="1" applyFill="1" applyBorder="1"/>
    <xf numFmtId="0" fontId="1" fillId="3" borderId="5" xfId="1" applyFill="1" applyBorder="1"/>
    <xf numFmtId="0" fontId="1" fillId="3" borderId="6" xfId="1" applyFill="1" applyBorder="1"/>
    <xf numFmtId="0" fontId="1" fillId="3" borderId="7" xfId="1" applyFill="1" applyBorder="1"/>
    <xf numFmtId="0" fontId="5" fillId="3" borderId="0"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2" fillId="2" borderId="10" xfId="1" applyFont="1" applyFill="1" applyBorder="1" applyAlignment="1">
      <alignment wrapText="1"/>
    </xf>
    <xf numFmtId="0" fontId="2" fillId="3" borderId="6" xfId="1" applyFont="1" applyFill="1" applyBorder="1"/>
    <xf numFmtId="0" fontId="5" fillId="4" borderId="11" xfId="1" applyFont="1" applyFill="1" applyBorder="1" applyProtection="1">
      <protection locked="0"/>
    </xf>
    <xf numFmtId="0" fontId="5" fillId="4" borderId="12" xfId="1" applyFont="1" applyFill="1" applyBorder="1" applyProtection="1">
      <protection locked="0"/>
    </xf>
    <xf numFmtId="0" fontId="5" fillId="4" borderId="13" xfId="1" applyFont="1" applyFill="1" applyBorder="1"/>
    <xf numFmtId="0" fontId="5" fillId="4" borderId="14" xfId="1" applyFont="1" applyFill="1" applyBorder="1" applyProtection="1">
      <protection locked="0"/>
    </xf>
    <xf numFmtId="0" fontId="5" fillId="4" borderId="15" xfId="1" applyFont="1" applyFill="1" applyBorder="1" applyProtection="1">
      <protection locked="0"/>
    </xf>
    <xf numFmtId="0" fontId="5" fillId="4" borderId="16" xfId="1" applyFont="1" applyFill="1" applyBorder="1"/>
    <xf numFmtId="0" fontId="1" fillId="3" borderId="17" xfId="1" applyFill="1" applyBorder="1"/>
    <xf numFmtId="0" fontId="1" fillId="3" borderId="18" xfId="1" applyFill="1" applyBorder="1"/>
    <xf numFmtId="0" fontId="1" fillId="3" borderId="19" xfId="1" applyFill="1" applyBorder="1"/>
    <xf numFmtId="0" fontId="2" fillId="2" borderId="8"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3" borderId="3" xfId="1" applyFont="1" applyFill="1" applyBorder="1"/>
    <xf numFmtId="0" fontId="1" fillId="3" borderId="6" xfId="1" quotePrefix="1" applyFill="1" applyBorder="1"/>
    <xf numFmtId="0" fontId="5" fillId="4" borderId="0" xfId="1" applyFont="1" applyFill="1" applyBorder="1" applyProtection="1">
      <protection locked="0"/>
    </xf>
    <xf numFmtId="0" fontId="1" fillId="3" borderId="6" xfId="1" applyFont="1" applyFill="1" applyBorder="1"/>
    <xf numFmtId="0" fontId="1" fillId="3" borderId="0" xfId="1" applyFont="1" applyFill="1" applyBorder="1"/>
    <xf numFmtId="0" fontId="1" fillId="3" borderId="7" xfId="1" applyFont="1" applyFill="1" applyBorder="1"/>
    <xf numFmtId="0" fontId="1" fillId="3" borderId="0" xfId="1" applyFont="1" applyFill="1"/>
    <xf numFmtId="0" fontId="1" fillId="4" borderId="0" xfId="1" applyFont="1" applyFill="1" applyBorder="1"/>
    <xf numFmtId="0" fontId="1" fillId="4" borderId="0" xfId="1" applyFont="1" applyFill="1" applyBorder="1" applyProtection="1">
      <protection locked="0"/>
    </xf>
    <xf numFmtId="0" fontId="2" fillId="3" borderId="0" xfId="1" applyFont="1" applyFill="1" applyBorder="1" applyAlignment="1">
      <alignment wrapText="1"/>
    </xf>
    <xf numFmtId="0" fontId="5" fillId="4" borderId="11" xfId="1" applyFont="1" applyFill="1" applyBorder="1"/>
    <xf numFmtId="0" fontId="5" fillId="4" borderId="13" xfId="1" applyFont="1" applyFill="1" applyBorder="1" applyProtection="1">
      <protection locked="0"/>
    </xf>
    <xf numFmtId="0" fontId="6" fillId="4" borderId="11" xfId="1" applyFont="1" applyFill="1" applyBorder="1" applyProtection="1">
      <protection locked="0"/>
    </xf>
    <xf numFmtId="0" fontId="6" fillId="4" borderId="14" xfId="1" applyFont="1" applyFill="1" applyBorder="1" applyProtection="1">
      <protection locked="0"/>
    </xf>
    <xf numFmtId="0" fontId="5" fillId="4" borderId="16" xfId="1" applyFont="1" applyFill="1" applyBorder="1" applyProtection="1">
      <protection locked="0"/>
    </xf>
    <xf numFmtId="0" fontId="7" fillId="3" borderId="0" xfId="1" applyFont="1" applyFill="1" applyBorder="1"/>
    <xf numFmtId="0" fontId="1" fillId="3" borderId="18" xfId="1" applyFont="1" applyFill="1" applyBorder="1"/>
    <xf numFmtId="0" fontId="1" fillId="2" borderId="1" xfId="1" applyFont="1" applyFill="1" applyBorder="1"/>
    <xf numFmtId="0" fontId="1" fillId="3" borderId="3" xfId="1" applyFont="1" applyFill="1" applyBorder="1"/>
    <xf numFmtId="0" fontId="1" fillId="3" borderId="4" xfId="1" applyFont="1" applyFill="1" applyBorder="1"/>
    <xf numFmtId="0" fontId="1" fillId="3" borderId="5" xfId="1" applyFont="1" applyFill="1" applyBorder="1"/>
    <xf numFmtId="0" fontId="1" fillId="3" borderId="17" xfId="1" applyFont="1" applyFill="1" applyBorder="1"/>
    <xf numFmtId="0" fontId="1" fillId="3" borderId="19" xfId="1" applyFont="1" applyFill="1" applyBorder="1"/>
    <xf numFmtId="0" fontId="2" fillId="2" borderId="9" xfId="1" applyFont="1" applyFill="1" applyBorder="1" applyAlignment="1">
      <alignment horizontal="center" wrapText="1"/>
    </xf>
    <xf numFmtId="0" fontId="2" fillId="2" borderId="20" xfId="1" applyFont="1" applyFill="1" applyBorder="1" applyAlignment="1">
      <alignment horizontal="center" wrapText="1"/>
    </xf>
    <xf numFmtId="0" fontId="2" fillId="2" borderId="10" xfId="1" applyFont="1" applyFill="1" applyBorder="1" applyAlignment="1">
      <alignment horizontal="center"/>
    </xf>
    <xf numFmtId="0" fontId="5" fillId="4" borderId="21" xfId="1" applyFont="1" applyFill="1" applyBorder="1" applyProtection="1">
      <protection locked="0"/>
    </xf>
    <xf numFmtId="0" fontId="1" fillId="4" borderId="13" xfId="1" applyFill="1" applyBorder="1" applyProtection="1">
      <protection locked="0"/>
    </xf>
    <xf numFmtId="0" fontId="5" fillId="4" borderId="22" xfId="1" applyFont="1" applyFill="1" applyBorder="1" applyProtection="1">
      <protection locked="0"/>
    </xf>
    <xf numFmtId="0" fontId="1" fillId="4" borderId="16" xfId="1" applyFill="1" applyBorder="1" applyProtection="1">
      <protection locked="0"/>
    </xf>
    <xf numFmtId="0" fontId="1" fillId="3" borderId="23" xfId="1" applyFont="1" applyFill="1" applyBorder="1"/>
    <xf numFmtId="0" fontId="1" fillId="3" borderId="6" xfId="1" quotePrefix="1" applyFont="1" applyFill="1" applyBorder="1"/>
    <xf numFmtId="0" fontId="5" fillId="4" borderId="25" xfId="1" applyFont="1" applyFill="1" applyBorder="1" applyProtection="1">
      <protection locked="0"/>
    </xf>
    <xf numFmtId="0" fontId="5" fillId="4" borderId="26" xfId="1" applyFont="1" applyFill="1" applyBorder="1" applyProtection="1">
      <protection locked="0"/>
    </xf>
    <xf numFmtId="0" fontId="5" fillId="4" borderId="27" xfId="1" applyFont="1" applyFill="1" applyBorder="1" applyProtection="1">
      <protection locked="0"/>
    </xf>
    <xf numFmtId="0" fontId="5" fillId="4" borderId="29" xfId="1" applyFont="1" applyFill="1" applyBorder="1" applyProtection="1">
      <protection locked="0"/>
    </xf>
    <xf numFmtId="0" fontId="5" fillId="4" borderId="30" xfId="1" applyFont="1" applyFill="1" applyBorder="1" applyProtection="1">
      <protection locked="0"/>
    </xf>
    <xf numFmtId="0" fontId="5" fillId="4" borderId="31" xfId="1" applyFont="1" applyFill="1" applyBorder="1" applyProtection="1">
      <protection locked="0"/>
    </xf>
    <xf numFmtId="0" fontId="5" fillId="4" borderId="32" xfId="1" applyFont="1" applyFill="1" applyBorder="1" applyProtection="1">
      <protection locked="0"/>
    </xf>
    <xf numFmtId="0" fontId="5" fillId="4" borderId="33" xfId="1" applyFont="1" applyFill="1" applyBorder="1" applyProtection="1">
      <protection locked="0"/>
    </xf>
    <xf numFmtId="0" fontId="5" fillId="4" borderId="34" xfId="1" applyFont="1" applyFill="1" applyBorder="1" applyProtection="1">
      <protection locked="0"/>
    </xf>
    <xf numFmtId="0" fontId="2" fillId="3" borderId="0" xfId="1" applyFont="1" applyFill="1"/>
    <xf numFmtId="0" fontId="1" fillId="3" borderId="4" xfId="1" applyFont="1" applyFill="1" applyBorder="1" applyAlignment="1">
      <alignment wrapText="1"/>
    </xf>
    <xf numFmtId="0" fontId="1" fillId="3" borderId="4" xfId="1" applyFont="1" applyFill="1" applyBorder="1" applyAlignment="1" applyProtection="1"/>
    <xf numFmtId="0" fontId="1" fillId="3" borderId="4" xfId="1" applyFont="1" applyFill="1" applyBorder="1" applyAlignment="1"/>
    <xf numFmtId="0" fontId="1" fillId="3" borderId="0" xfId="1" applyFont="1" applyFill="1" applyBorder="1" applyAlignment="1">
      <alignment wrapText="1"/>
    </xf>
    <xf numFmtId="0" fontId="1" fillId="3" borderId="0" xfId="1" applyFont="1" applyFill="1" applyBorder="1" applyAlignment="1" applyProtection="1"/>
    <xf numFmtId="0" fontId="1" fillId="4" borderId="0" xfId="1" applyFont="1" applyFill="1" applyBorder="1" applyAlignment="1" applyProtection="1">
      <protection locked="0"/>
    </xf>
    <xf numFmtId="0" fontId="1" fillId="3" borderId="0" xfId="1" applyFont="1" applyFill="1" applyBorder="1" applyAlignment="1"/>
    <xf numFmtId="0" fontId="1" fillId="3" borderId="0" xfId="1" applyFont="1" applyFill="1" applyAlignment="1"/>
    <xf numFmtId="0" fontId="1" fillId="4" borderId="0" xfId="1" applyFont="1" applyFill="1" applyAlignment="1" applyProtection="1">
      <protection locked="0"/>
    </xf>
    <xf numFmtId="0" fontId="1" fillId="3" borderId="0" xfId="1" applyFont="1" applyFill="1" applyBorder="1" applyProtection="1"/>
    <xf numFmtId="0" fontId="1" fillId="3" borderId="18" xfId="1" quotePrefix="1" applyFont="1" applyFill="1" applyBorder="1"/>
    <xf numFmtId="0" fontId="1" fillId="4" borderId="4" xfId="1" applyFont="1" applyFill="1" applyBorder="1" applyProtection="1">
      <protection locked="0"/>
    </xf>
    <xf numFmtId="0" fontId="1" fillId="3" borderId="35" xfId="1" applyFont="1" applyFill="1" applyBorder="1"/>
    <xf numFmtId="0" fontId="1" fillId="3" borderId="36" xfId="1" applyFont="1" applyFill="1" applyBorder="1"/>
    <xf numFmtId="0" fontId="1" fillId="3" borderId="37" xfId="1" applyFont="1" applyFill="1" applyBorder="1"/>
    <xf numFmtId="0" fontId="8" fillId="3" borderId="0" xfId="1" applyFont="1" applyFill="1" applyBorder="1"/>
    <xf numFmtId="0" fontId="2" fillId="2" borderId="38" xfId="1" applyFont="1" applyFill="1" applyBorder="1" applyAlignment="1">
      <alignment wrapText="1"/>
    </xf>
    <xf numFmtId="0" fontId="2" fillId="2" borderId="39" xfId="1" applyFont="1" applyFill="1" applyBorder="1" applyAlignment="1">
      <alignment wrapText="1"/>
    </xf>
    <xf numFmtId="0" fontId="2" fillId="2" borderId="40" xfId="1" applyFont="1" applyFill="1" applyBorder="1" applyAlignment="1">
      <alignment wrapText="1"/>
    </xf>
    <xf numFmtId="0" fontId="1" fillId="3" borderId="0" xfId="1" applyFont="1" applyFill="1" applyAlignment="1">
      <alignment wrapText="1"/>
    </xf>
    <xf numFmtId="0" fontId="2" fillId="3" borderId="0" xfId="1" applyFont="1" applyFill="1" applyAlignment="1">
      <alignment horizontal="left"/>
    </xf>
    <xf numFmtId="2" fontId="5" fillId="4" borderId="12" xfId="1" applyNumberFormat="1" applyFont="1" applyFill="1" applyBorder="1" applyProtection="1">
      <protection locked="0"/>
    </xf>
    <xf numFmtId="2" fontId="5" fillId="4" borderId="33" xfId="1" applyNumberFormat="1" applyFont="1" applyFill="1" applyBorder="1" applyProtection="1">
      <protection locked="0"/>
    </xf>
    <xf numFmtId="2" fontId="5" fillId="4" borderId="15" xfId="1" applyNumberFormat="1" applyFont="1" applyFill="1" applyBorder="1" applyProtection="1">
      <protection locked="0"/>
    </xf>
    <xf numFmtId="0" fontId="5" fillId="4" borderId="4" xfId="1" applyFont="1" applyFill="1" applyBorder="1"/>
    <xf numFmtId="0" fontId="5" fillId="4" borderId="0" xfId="1" applyFont="1" applyFill="1" applyBorder="1"/>
    <xf numFmtId="0" fontId="2" fillId="2" borderId="1" xfId="1" applyFont="1" applyFill="1" applyBorder="1"/>
    <xf numFmtId="0" fontId="2" fillId="2" borderId="41" xfId="1" applyFont="1" applyFill="1" applyBorder="1"/>
    <xf numFmtId="0" fontId="2" fillId="2" borderId="2" xfId="1" applyFont="1" applyFill="1" applyBorder="1"/>
    <xf numFmtId="0" fontId="1" fillId="3" borderId="42" xfId="1" applyFont="1" applyFill="1" applyBorder="1" applyAlignment="1">
      <alignment horizontal="right"/>
    </xf>
    <xf numFmtId="0" fontId="1" fillId="3" borderId="43" xfId="1" applyFont="1" applyFill="1" applyBorder="1"/>
    <xf numFmtId="0" fontId="5" fillId="4" borderId="44" xfId="1" applyFont="1" applyFill="1" applyBorder="1" applyProtection="1">
      <protection locked="0"/>
    </xf>
    <xf numFmtId="0" fontId="1" fillId="3" borderId="21" xfId="1" applyFont="1" applyFill="1" applyBorder="1" applyAlignment="1">
      <alignment horizontal="right"/>
    </xf>
    <xf numFmtId="0" fontId="1" fillId="3" borderId="45" xfId="1" applyFont="1" applyFill="1" applyBorder="1"/>
    <xf numFmtId="0" fontId="5" fillId="4" borderId="46" xfId="1" applyFont="1" applyFill="1" applyBorder="1" applyProtection="1">
      <protection locked="0"/>
    </xf>
    <xf numFmtId="0" fontId="1" fillId="0" borderId="21" xfId="1" applyFont="1" applyFill="1" applyBorder="1" applyAlignment="1">
      <alignment horizontal="right"/>
    </xf>
    <xf numFmtId="0" fontId="5" fillId="4" borderId="47" xfId="1" applyFont="1" applyFill="1" applyBorder="1" applyProtection="1">
      <protection locked="0"/>
    </xf>
    <xf numFmtId="0" fontId="3" fillId="3" borderId="0" xfId="1" applyFont="1" applyFill="1" applyAlignment="1">
      <alignment wrapText="1"/>
    </xf>
    <xf numFmtId="0" fontId="2" fillId="3" borderId="4" xfId="1" applyFont="1" applyFill="1" applyBorder="1"/>
    <xf numFmtId="0" fontId="1" fillId="3" borderId="0" xfId="1" applyFont="1" applyFill="1" applyBorder="1" applyAlignment="1">
      <alignment horizontal="left" wrapText="1"/>
    </xf>
    <xf numFmtId="0" fontId="1" fillId="3" borderId="18" xfId="1" applyFont="1" applyFill="1" applyBorder="1" applyAlignment="1">
      <alignment wrapText="1"/>
    </xf>
    <xf numFmtId="0" fontId="5" fillId="4" borderId="4" xfId="1" applyFont="1" applyFill="1" applyBorder="1" applyProtection="1">
      <protection locked="0"/>
    </xf>
    <xf numFmtId="0" fontId="2" fillId="3" borderId="0" xfId="1" applyFont="1" applyFill="1" applyBorder="1" applyAlignment="1">
      <alignment horizontal="right" wrapText="1"/>
    </xf>
    <xf numFmtId="0" fontId="1" fillId="0" borderId="0" xfId="1"/>
    <xf numFmtId="0" fontId="1" fillId="0" borderId="0" xfId="1" applyAlignment="1">
      <alignment horizontal="left"/>
    </xf>
    <xf numFmtId="0" fontId="2" fillId="0" borderId="0" xfId="1" applyFont="1"/>
    <xf numFmtId="0" fontId="2" fillId="5" borderId="0" xfId="1" applyFont="1" applyFill="1"/>
    <xf numFmtId="0" fontId="1" fillId="0" borderId="0" xfId="1" applyAlignment="1">
      <alignment horizontal="right"/>
    </xf>
    <xf numFmtId="0" fontId="1" fillId="5" borderId="0" xfId="1" applyFill="1"/>
    <xf numFmtId="2" fontId="1" fillId="0" borderId="0" xfId="1" applyNumberFormat="1"/>
    <xf numFmtId="0" fontId="1" fillId="6" borderId="0" xfId="1" applyFill="1"/>
    <xf numFmtId="0" fontId="1" fillId="0" borderId="0" xfId="1" applyFill="1"/>
    <xf numFmtId="0" fontId="0" fillId="0" borderId="0" xfId="0" applyAlignment="1">
      <alignment horizontal="left" vertical="center" indent="5"/>
    </xf>
    <xf numFmtId="0" fontId="1" fillId="7" borderId="48" xfId="1" applyFont="1" applyFill="1" applyBorder="1"/>
    <xf numFmtId="0" fontId="5" fillId="4" borderId="12" xfId="1" applyFont="1" applyFill="1" applyBorder="1" applyAlignment="1" applyProtection="1">
      <alignment wrapText="1"/>
      <protection locked="0"/>
    </xf>
    <xf numFmtId="0" fontId="1" fillId="4" borderId="13" xfId="1" applyFill="1" applyBorder="1" applyAlignment="1" applyProtection="1">
      <alignment wrapText="1"/>
      <protection locked="0"/>
    </xf>
    <xf numFmtId="0" fontId="14" fillId="0" borderId="0" xfId="0" applyFont="1" applyBorder="1" applyAlignment="1">
      <alignment horizontal="left" vertical="center" indent="4" readingOrder="1"/>
    </xf>
    <xf numFmtId="0" fontId="15" fillId="0" borderId="0" xfId="0" applyFont="1" applyBorder="1" applyAlignment="1">
      <alignment horizontal="left" vertical="center" indent="4" readingOrder="1"/>
    </xf>
    <xf numFmtId="0" fontId="14" fillId="0" borderId="0" xfId="0" applyFont="1" applyBorder="1" applyAlignment="1">
      <alignment horizontal="left" vertical="center" indent="8" readingOrder="1"/>
    </xf>
    <xf numFmtId="0" fontId="15" fillId="0" borderId="0" xfId="0" applyFont="1" applyBorder="1"/>
    <xf numFmtId="0" fontId="5" fillId="4" borderId="11" xfId="0" applyFont="1" applyFill="1" applyBorder="1" applyProtection="1">
      <protection locked="0"/>
    </xf>
    <xf numFmtId="0" fontId="5" fillId="4" borderId="12" xfId="0" applyFont="1" applyFill="1" applyBorder="1" applyProtection="1">
      <protection locked="0"/>
    </xf>
    <xf numFmtId="0" fontId="5" fillId="4" borderId="13" xfId="0" applyFont="1" applyFill="1" applyBorder="1" applyProtection="1">
      <protection locked="0"/>
    </xf>
    <xf numFmtId="0" fontId="5" fillId="4" borderId="29" xfId="0" applyFont="1" applyFill="1" applyBorder="1" applyProtection="1">
      <protection locked="0"/>
    </xf>
    <xf numFmtId="0" fontId="5" fillId="4" borderId="21" xfId="0" applyFont="1" applyFill="1" applyBorder="1" applyProtection="1">
      <protection locked="0"/>
    </xf>
    <xf numFmtId="0" fontId="0" fillId="4" borderId="13" xfId="0" applyFill="1" applyBorder="1" applyProtection="1">
      <protection locked="0"/>
    </xf>
    <xf numFmtId="0" fontId="2" fillId="2" borderId="10" xfId="0" applyFont="1" applyFill="1" applyBorder="1" applyAlignment="1">
      <alignment wrapText="1"/>
    </xf>
    <xf numFmtId="0" fontId="1" fillId="3" borderId="0" xfId="1" applyFont="1" applyFill="1" applyBorder="1" applyAlignment="1">
      <alignment wrapText="1"/>
    </xf>
    <xf numFmtId="0" fontId="1" fillId="3" borderId="3" xfId="1" applyFont="1" applyFill="1" applyBorder="1" applyAlignment="1">
      <alignment horizontal="left" wrapText="1"/>
    </xf>
    <xf numFmtId="0" fontId="5" fillId="4" borderId="32" xfId="1" applyFont="1" applyFill="1" applyBorder="1" applyAlignment="1" applyProtection="1">
      <alignment wrapText="1"/>
      <protection locked="0"/>
    </xf>
    <xf numFmtId="0" fontId="1" fillId="0" borderId="6" xfId="1" applyFont="1" applyFill="1" applyBorder="1" applyAlignment="1">
      <alignment wrapText="1"/>
    </xf>
    <xf numFmtId="0" fontId="4" fillId="3" borderId="0" xfId="1" applyFont="1" applyFill="1"/>
    <xf numFmtId="0" fontId="1" fillId="3" borderId="0" xfId="1" applyFont="1" applyFill="1" applyBorder="1" applyProtection="1">
      <protection locked="0"/>
    </xf>
    <xf numFmtId="0" fontId="1" fillId="4" borderId="4" xfId="1" applyNumberFormat="1" applyFont="1" applyFill="1" applyBorder="1" applyProtection="1">
      <protection locked="0"/>
    </xf>
    <xf numFmtId="0" fontId="24" fillId="0" borderId="0" xfId="0" applyFont="1" applyAlignment="1">
      <alignment vertical="center"/>
    </xf>
    <xf numFmtId="0" fontId="25" fillId="3" borderId="0" xfId="1" applyFont="1" applyFill="1"/>
    <xf numFmtId="0" fontId="26" fillId="0" borderId="0" xfId="0" applyFont="1" applyAlignment="1">
      <alignment vertical="center"/>
    </xf>
    <xf numFmtId="0" fontId="1" fillId="4" borderId="0" xfId="1" applyFont="1" applyFill="1" applyBorder="1" applyAlignment="1" applyProtection="1">
      <alignment wrapText="1"/>
      <protection locked="0"/>
    </xf>
    <xf numFmtId="0" fontId="1" fillId="0" borderId="7" xfId="1" applyFont="1" applyBorder="1" applyAlignment="1" applyProtection="1">
      <alignment wrapText="1"/>
      <protection locked="0"/>
    </xf>
    <xf numFmtId="0" fontId="1" fillId="0" borderId="0" xfId="1" applyFont="1" applyBorder="1" applyAlignment="1" applyProtection="1">
      <alignment wrapText="1"/>
      <protection locked="0"/>
    </xf>
    <xf numFmtId="0" fontId="2" fillId="3" borderId="24" xfId="1" applyFont="1" applyFill="1" applyBorder="1" applyAlignment="1">
      <alignment horizontal="center" vertical="center" textRotation="90"/>
    </xf>
    <xf numFmtId="0" fontId="2" fillId="3" borderId="23" xfId="1" applyFont="1" applyFill="1" applyBorder="1" applyAlignment="1">
      <alignment horizontal="center" vertical="center" textRotation="90"/>
    </xf>
    <xf numFmtId="0" fontId="2" fillId="3" borderId="28" xfId="1" applyFont="1" applyFill="1" applyBorder="1" applyAlignment="1">
      <alignment horizontal="center" vertical="center" textRotation="90" wrapText="1"/>
    </xf>
    <xf numFmtId="0" fontId="2" fillId="3" borderId="24" xfId="1" applyFont="1" applyFill="1" applyBorder="1" applyAlignment="1">
      <alignment horizontal="center" vertical="center" textRotation="90" wrapText="1"/>
    </xf>
    <xf numFmtId="0" fontId="2" fillId="3" borderId="23" xfId="1" applyFont="1" applyFill="1" applyBorder="1" applyAlignment="1">
      <alignment horizontal="center" vertical="center" textRotation="90" wrapText="1"/>
    </xf>
    <xf numFmtId="0" fontId="1" fillId="3" borderId="0" xfId="1" applyFont="1" applyFill="1" applyBorder="1" applyAlignment="1">
      <alignment wrapText="1"/>
    </xf>
    <xf numFmtId="0" fontId="2" fillId="3" borderId="0" xfId="1" applyFont="1" applyFill="1" applyBorder="1" applyAlignment="1">
      <alignment horizontal="left" wrapText="1"/>
    </xf>
    <xf numFmtId="0" fontId="4" fillId="3" borderId="0" xfId="1"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47625</xdr:colOff>
      <xdr:row>38</xdr:row>
      <xdr:rowOff>0</xdr:rowOff>
    </xdr:from>
    <xdr:to>
      <xdr:col>10</xdr:col>
      <xdr:colOff>590550</xdr:colOff>
      <xdr:row>40</xdr:row>
      <xdr:rowOff>0</xdr:rowOff>
    </xdr:to>
    <xdr:pic>
      <xdr:nvPicPr>
        <xdr:cNvPr id="2" name="Picture 7"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0" y="6029325"/>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57150</xdr:colOff>
      <xdr:row>2</xdr:row>
      <xdr:rowOff>257174</xdr:rowOff>
    </xdr:from>
    <xdr:to>
      <xdr:col>10</xdr:col>
      <xdr:colOff>1609725</xdr:colOff>
      <xdr:row>37</xdr:row>
      <xdr:rowOff>28575</xdr:rowOff>
    </xdr:to>
    <xdr:sp macro="" textlink="" fLocksText="0">
      <xdr:nvSpPr>
        <xdr:cNvPr id="3" name="Text Box 20"/>
        <xdr:cNvSpPr txBox="1">
          <a:spLocks noChangeArrowheads="1"/>
        </xdr:cNvSpPr>
      </xdr:nvSpPr>
      <xdr:spPr bwMode="auto">
        <a:xfrm>
          <a:off x="8029575" y="428624"/>
          <a:ext cx="3390900" cy="5562601"/>
        </a:xfrm>
        <a:prstGeom prst="rect">
          <a:avLst/>
        </a:prstGeom>
        <a:solidFill>
          <a:srgbClr val="CCFFCC"/>
        </a:solidFill>
        <a:ln w="9525" algn="ctr">
          <a:solidFill>
            <a:srgbClr val="000000"/>
          </a:solidFill>
          <a:miter lim="800000"/>
          <a:headEnd/>
          <a:tailEnd/>
        </a:ln>
      </xdr:spPr>
      <xdr:txBody>
        <a:bodyPr/>
        <a:lstStyle/>
        <a:p>
          <a:r>
            <a:rPr lang="en-US" b="1"/>
            <a:t>When</a:t>
          </a:r>
          <a:r>
            <a:rPr lang="en-US" b="1" baseline="0"/>
            <a:t> entering data into the survey:</a:t>
          </a:r>
          <a:endParaRPr lang="en-US" b="1"/>
        </a:p>
        <a:p>
          <a:r>
            <a:rPr lang="en-US"/>
            <a:t>- Do NOT cut and paste any data from one worksheet into another worksheet within a survey. </a:t>
          </a:r>
        </a:p>
        <a:p>
          <a:pPr lvl="1"/>
          <a:r>
            <a:rPr lang="en-US"/>
            <a:t>- Manually</a:t>
          </a:r>
          <a:r>
            <a:rPr lang="en-US" baseline="0"/>
            <a:t> type in data or use the drop-down menu.</a:t>
          </a:r>
        </a:p>
        <a:p>
          <a:pPr lvl="1"/>
          <a:r>
            <a:rPr lang="en-US" baseline="0"/>
            <a:t>-'Paste, Paste Values, Values' can be used to copy data from another (non-costing tool) Excel document into the survey. Do NOT copy formulas into any of the survey cells.</a:t>
          </a:r>
        </a:p>
        <a:p>
          <a:pPr lvl="1"/>
          <a:endParaRPr lang="en-US" baseline="0"/>
        </a:p>
        <a:p>
          <a:r>
            <a:rPr lang="en-US" baseline="0"/>
            <a:t>- Do NOT delete or insert any rows or columns in any of the worksheets.</a:t>
          </a:r>
        </a:p>
        <a:p>
          <a:endParaRPr lang="en-US" baseline="0"/>
        </a:p>
        <a:p>
          <a:r>
            <a:rPr lang="en-US" baseline="0"/>
            <a:t>- Select the correct currency in each survey worksheet where data is entered (i.e., Transport1, Management1, etc.).</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-Make sure ALL surveys are saved as '.xls' files; otherwise, survey will not import. </a:t>
          </a:r>
          <a:endParaRPr lang="en-US">
            <a:effectLst/>
          </a:endParaRPr>
        </a:p>
        <a:p>
          <a:endParaRPr lang="en-US"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 Enter only numerical values where cost data or numbers are requested. Do NOT enter letters or words in these cells.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 To import the survey, numerical data (where needed) must be entered in either Storage1 </a:t>
          </a:r>
          <a:r>
            <a:rPr lang="en-US" sz="1100" b="1" baseline="0">
              <a:effectLst/>
              <a:latin typeface="+mn-lt"/>
              <a:ea typeface="+mn-ea"/>
              <a:cs typeface="+mn-cs"/>
            </a:rPr>
            <a:t>or</a:t>
          </a:r>
          <a:r>
            <a:rPr lang="en-US" sz="1100" baseline="0">
              <a:effectLst/>
              <a:latin typeface="+mn-lt"/>
              <a:ea typeface="+mn-ea"/>
              <a:cs typeface="+mn-cs"/>
            </a:rPr>
            <a:t> Procurement </a:t>
          </a:r>
          <a:r>
            <a:rPr lang="en-US" sz="1100" b="1" baseline="0">
              <a:effectLst/>
              <a:latin typeface="+mn-lt"/>
              <a:ea typeface="+mn-ea"/>
              <a:cs typeface="+mn-cs"/>
            </a:rPr>
            <a:t>or</a:t>
          </a:r>
          <a:r>
            <a:rPr lang="en-US" sz="1100" baseline="0">
              <a:effectLst/>
              <a:latin typeface="+mn-lt"/>
              <a:ea typeface="+mn-ea"/>
              <a:cs typeface="+mn-cs"/>
            </a:rPr>
            <a:t>  Transport1 </a:t>
          </a:r>
          <a:r>
            <a:rPr lang="en-US" sz="1100" b="1" baseline="0">
              <a:effectLst/>
              <a:latin typeface="+mn-lt"/>
              <a:ea typeface="+mn-ea"/>
              <a:cs typeface="+mn-cs"/>
            </a:rPr>
            <a:t>or </a:t>
          </a:r>
          <a:r>
            <a:rPr lang="en-US" sz="1100" baseline="0">
              <a:effectLst/>
              <a:latin typeface="+mn-lt"/>
              <a:ea typeface="+mn-ea"/>
              <a:cs typeface="+mn-cs"/>
            </a:rPr>
            <a:t>Transport2.</a:t>
          </a:r>
          <a:endParaRPr lang="en-US">
            <a:effectLst/>
          </a:endParaRPr>
        </a:p>
        <a:p>
          <a:endParaRPr lang="en-US" baseline="0"/>
        </a:p>
        <a:p>
          <a:r>
            <a:rPr lang="en-US" baseline="0"/>
            <a:t>-Use the Notes section to keep detailed notes of data sources, assumptions, and other background information on data entered in each worksheet.</a:t>
          </a:r>
        </a:p>
        <a:p>
          <a:endParaRPr lang="en-US"/>
        </a:p>
      </xdr:txBody>
    </xdr:sp>
    <xdr:clientData/>
  </xdr:twoCellAnchor>
  <xdr:twoCellAnchor editAs="oneCell">
    <xdr:from>
      <xdr:col>0</xdr:col>
      <xdr:colOff>0</xdr:colOff>
      <xdr:row>0</xdr:row>
      <xdr:rowOff>0</xdr:rowOff>
    </xdr:from>
    <xdr:to>
      <xdr:col>2</xdr:col>
      <xdr:colOff>3773709</xdr:colOff>
      <xdr:row>0</xdr:row>
      <xdr:rowOff>476250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4535709"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28575</xdr:colOff>
      <xdr:row>44</xdr:row>
      <xdr:rowOff>57150</xdr:rowOff>
    </xdr:from>
    <xdr:to>
      <xdr:col>12</xdr:col>
      <xdr:colOff>219075</xdr:colOff>
      <xdr:row>45</xdr:row>
      <xdr:rowOff>142875</xdr:rowOff>
    </xdr:to>
    <xdr:pic>
      <xdr:nvPicPr>
        <xdr:cNvPr id="2" name="Picture 2"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5125" y="8039100"/>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2</xdr:row>
      <xdr:rowOff>19050</xdr:rowOff>
    </xdr:from>
    <xdr:to>
      <xdr:col>12</xdr:col>
      <xdr:colOff>228600</xdr:colOff>
      <xdr:row>31</xdr:row>
      <xdr:rowOff>66675</xdr:rowOff>
    </xdr:to>
    <xdr:sp macro="" textlink="" fLocksText="0">
      <xdr:nvSpPr>
        <xdr:cNvPr id="3" name="Text Box 4"/>
        <xdr:cNvSpPr txBox="1">
          <a:spLocks noChangeArrowheads="1"/>
        </xdr:cNvSpPr>
      </xdr:nvSpPr>
      <xdr:spPr bwMode="auto">
        <a:xfrm>
          <a:off x="6696075" y="447675"/>
          <a:ext cx="2409825" cy="4610100"/>
        </a:xfrm>
        <a:prstGeom prst="rect">
          <a:avLst/>
        </a:prstGeom>
        <a:solidFill>
          <a:srgbClr val="CCFFCC"/>
        </a:solidFill>
        <a:ln w="9525" algn="ctr">
          <a:solidFill>
            <a:srgbClr val="0000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38100</xdr:colOff>
      <xdr:row>17</xdr:row>
      <xdr:rowOff>9525</xdr:rowOff>
    </xdr:from>
    <xdr:to>
      <xdr:col>11</xdr:col>
      <xdr:colOff>438150</xdr:colOff>
      <xdr:row>65</xdr:row>
      <xdr:rowOff>19050</xdr:rowOff>
    </xdr:to>
    <xdr:sp macro="" textlink="" fLocksText="0">
      <xdr:nvSpPr>
        <xdr:cNvPr id="2" name="Text Box 5"/>
        <xdr:cNvSpPr txBox="1">
          <a:spLocks noChangeArrowheads="1"/>
        </xdr:cNvSpPr>
      </xdr:nvSpPr>
      <xdr:spPr bwMode="auto">
        <a:xfrm>
          <a:off x="5457825" y="2762250"/>
          <a:ext cx="2838450" cy="10982325"/>
        </a:xfrm>
        <a:prstGeom prst="rect">
          <a:avLst/>
        </a:prstGeom>
        <a:solidFill>
          <a:srgbClr val="CCFFCC"/>
        </a:solidFill>
        <a:ln w="9525" algn="ctr">
          <a:solidFill>
            <a:srgbClr val="000000"/>
          </a:solidFill>
          <a:miter lim="800000"/>
          <a:headEnd/>
          <a:tailEnd/>
        </a:ln>
      </xdr:spPr>
      <xdr:txBody>
        <a:bodyPr/>
        <a:lstStyle/>
        <a:p>
          <a:r>
            <a:rPr lang="en-US"/>
            <a:t>-</a:t>
          </a:r>
          <a:r>
            <a:rPr lang="en-US" baseline="0"/>
            <a:t> You can create an Excel file outside the survey that is an </a:t>
          </a:r>
          <a:r>
            <a:rPr lang="en-US" b="1" baseline="0"/>
            <a:t>EXACT </a:t>
          </a:r>
          <a:r>
            <a:rPr lang="en-US" baseline="0"/>
            <a:t>copy of the commodities entered in the 'Calibration' section. You can cut and paste the commodities from that file into the Commondity1 and Commodity4 worksheets. Use </a:t>
          </a:r>
          <a:r>
            <a:rPr lang="en-US" sz="1100" baseline="0">
              <a:effectLst/>
              <a:latin typeface="+mn-lt"/>
              <a:ea typeface="+mn-ea"/>
              <a:cs typeface="+mn-cs"/>
            </a:rPr>
            <a:t>Paste --&gt; Paste Values --&gt; Values.</a:t>
          </a:r>
          <a:endParaRPr lang="en-US" baseline="0"/>
        </a:p>
        <a:p>
          <a:endParaRPr lang="en-US" baseline="0"/>
        </a:p>
        <a:p>
          <a:r>
            <a:rPr lang="en-US" baseline="0"/>
            <a:t>- You can also cut and paste the throughput units </a:t>
          </a:r>
          <a:r>
            <a:rPr lang="en-US" sz="1100" baseline="0">
              <a:effectLst/>
              <a:latin typeface="+mn-lt"/>
              <a:ea typeface="+mn-ea"/>
              <a:cs typeface="+mn-cs"/>
            </a:rPr>
            <a:t>Paste --&gt; Paste Values --&gt; Values from an Excel file outside the survey.</a:t>
          </a:r>
          <a:endParaRPr lang="en-US"/>
        </a:p>
      </xdr:txBody>
    </xdr:sp>
    <xdr:clientData/>
  </xdr:twoCellAnchor>
  <xdr:twoCellAnchor editAs="oneCell">
    <xdr:from>
      <xdr:col>7</xdr:col>
      <xdr:colOff>38100</xdr:colOff>
      <xdr:row>66</xdr:row>
      <xdr:rowOff>57150</xdr:rowOff>
    </xdr:from>
    <xdr:to>
      <xdr:col>10</xdr:col>
      <xdr:colOff>590550</xdr:colOff>
      <xdr:row>67</xdr:row>
      <xdr:rowOff>133350</xdr:rowOff>
    </xdr:to>
    <xdr:pic>
      <xdr:nvPicPr>
        <xdr:cNvPr id="3" name="Picture 6"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57825" y="14011275"/>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47625</xdr:colOff>
      <xdr:row>17</xdr:row>
      <xdr:rowOff>9525</xdr:rowOff>
    </xdr:from>
    <xdr:to>
      <xdr:col>11</xdr:col>
      <xdr:colOff>504825</xdr:colOff>
      <xdr:row>65</xdr:row>
      <xdr:rowOff>19050</xdr:rowOff>
    </xdr:to>
    <xdr:sp macro="" textlink="" fLocksText="0">
      <xdr:nvSpPr>
        <xdr:cNvPr id="2" name="Text Box 5"/>
        <xdr:cNvSpPr txBox="1">
          <a:spLocks noChangeArrowheads="1"/>
        </xdr:cNvSpPr>
      </xdr:nvSpPr>
      <xdr:spPr bwMode="auto">
        <a:xfrm>
          <a:off x="5543550" y="2686050"/>
          <a:ext cx="2895600" cy="10982325"/>
        </a:xfrm>
        <a:prstGeom prst="rect">
          <a:avLst/>
        </a:prstGeom>
        <a:solidFill>
          <a:srgbClr val="CCFFCC"/>
        </a:solidFill>
        <a:ln w="9525" algn="ctr">
          <a:solidFill>
            <a:srgbClr val="000000"/>
          </a:solidFill>
          <a:miter lim="800000"/>
          <a:headEnd/>
          <a:tailEnd/>
        </a:ln>
      </xdr:spPr>
    </xdr:sp>
    <xdr:clientData/>
  </xdr:twoCellAnchor>
  <xdr:twoCellAnchor editAs="oneCell">
    <xdr:from>
      <xdr:col>7</xdr:col>
      <xdr:colOff>28575</xdr:colOff>
      <xdr:row>66</xdr:row>
      <xdr:rowOff>57150</xdr:rowOff>
    </xdr:from>
    <xdr:to>
      <xdr:col>10</xdr:col>
      <xdr:colOff>581025</xdr:colOff>
      <xdr:row>67</xdr:row>
      <xdr:rowOff>133350</xdr:rowOff>
    </xdr:to>
    <xdr:pic>
      <xdr:nvPicPr>
        <xdr:cNvPr id="3" name="Picture 6"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13935075"/>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47625</xdr:colOff>
      <xdr:row>17</xdr:row>
      <xdr:rowOff>9525</xdr:rowOff>
    </xdr:from>
    <xdr:to>
      <xdr:col>11</xdr:col>
      <xdr:colOff>504825</xdr:colOff>
      <xdr:row>65</xdr:row>
      <xdr:rowOff>19050</xdr:rowOff>
    </xdr:to>
    <xdr:sp macro="" textlink="" fLocksText="0">
      <xdr:nvSpPr>
        <xdr:cNvPr id="2" name="Text Box 5"/>
        <xdr:cNvSpPr txBox="1">
          <a:spLocks noChangeArrowheads="1"/>
        </xdr:cNvSpPr>
      </xdr:nvSpPr>
      <xdr:spPr bwMode="auto">
        <a:xfrm>
          <a:off x="5543550" y="2686050"/>
          <a:ext cx="2895600" cy="10982325"/>
        </a:xfrm>
        <a:prstGeom prst="rect">
          <a:avLst/>
        </a:prstGeom>
        <a:solidFill>
          <a:srgbClr val="CCFFCC"/>
        </a:solidFill>
        <a:ln w="9525" algn="ctr">
          <a:solidFill>
            <a:srgbClr val="000000"/>
          </a:solidFill>
          <a:miter lim="800000"/>
          <a:headEnd/>
          <a:tailEnd/>
        </a:ln>
      </xdr:spPr>
    </xdr:sp>
    <xdr:clientData/>
  </xdr:twoCellAnchor>
  <xdr:twoCellAnchor editAs="oneCell">
    <xdr:from>
      <xdr:col>7</xdr:col>
      <xdr:colOff>28575</xdr:colOff>
      <xdr:row>66</xdr:row>
      <xdr:rowOff>57150</xdr:rowOff>
    </xdr:from>
    <xdr:to>
      <xdr:col>10</xdr:col>
      <xdr:colOff>581025</xdr:colOff>
      <xdr:row>67</xdr:row>
      <xdr:rowOff>133350</xdr:rowOff>
    </xdr:to>
    <xdr:pic>
      <xdr:nvPicPr>
        <xdr:cNvPr id="3" name="Picture 6"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13935075"/>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600075</xdr:colOff>
      <xdr:row>39</xdr:row>
      <xdr:rowOff>209550</xdr:rowOff>
    </xdr:from>
    <xdr:to>
      <xdr:col>11</xdr:col>
      <xdr:colOff>552450</xdr:colOff>
      <xdr:row>41</xdr:row>
      <xdr:rowOff>57150</xdr:rowOff>
    </xdr:to>
    <xdr:pic>
      <xdr:nvPicPr>
        <xdr:cNvPr id="2" name="Picture 4"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6700" y="7458075"/>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19050</xdr:colOff>
      <xdr:row>1</xdr:row>
      <xdr:rowOff>228600</xdr:rowOff>
    </xdr:from>
    <xdr:to>
      <xdr:col>11</xdr:col>
      <xdr:colOff>942975</xdr:colOff>
      <xdr:row>24</xdr:row>
      <xdr:rowOff>0</xdr:rowOff>
    </xdr:to>
    <xdr:sp macro="" textlink="" fLocksText="0">
      <xdr:nvSpPr>
        <xdr:cNvPr id="3" name="Text Box 9"/>
        <xdr:cNvSpPr txBox="1">
          <a:spLocks noChangeArrowheads="1"/>
        </xdr:cNvSpPr>
      </xdr:nvSpPr>
      <xdr:spPr bwMode="auto">
        <a:xfrm>
          <a:off x="7905750" y="400050"/>
          <a:ext cx="2752725" cy="5000625"/>
        </a:xfrm>
        <a:prstGeom prst="rect">
          <a:avLst/>
        </a:prstGeom>
        <a:solidFill>
          <a:srgbClr val="CCFFCC"/>
        </a:solidFill>
        <a:ln w="9525" algn="ctr">
          <a:solidFill>
            <a:srgbClr val="000000"/>
          </a:solidFill>
          <a:miter lim="800000"/>
          <a:headEnd/>
          <a:tailEnd/>
        </a:ln>
      </xdr:spPr>
      <xdr:txBody>
        <a:bodyPr/>
        <a:lstStyle/>
        <a:p>
          <a:r>
            <a:rPr lang="en-US"/>
            <a:t>- Enter</a:t>
          </a:r>
          <a:r>
            <a:rPr lang="en-US" baseline="0"/>
            <a:t> the amount of labor spent to procure commodities. Include time spent on— </a:t>
          </a:r>
        </a:p>
        <a:p>
          <a:endParaRPr lang="en-US" baseline="0"/>
        </a:p>
        <a:p>
          <a:pPr lvl="0"/>
          <a:r>
            <a:rPr lang="en-US" sz="1100">
              <a:effectLst/>
              <a:latin typeface="+mn-lt"/>
              <a:ea typeface="+mn-ea"/>
              <a:cs typeface="+mn-cs"/>
            </a:rPr>
            <a:t>Preparing, issuing bids/tenders for commodity contracts,  reviewing bids/tenders, etc.</a:t>
          </a:r>
        </a:p>
        <a:p>
          <a:pPr lvl="0"/>
          <a:endParaRPr lang="en-US" sz="1100">
            <a:effectLst/>
            <a:latin typeface="+mn-lt"/>
            <a:ea typeface="+mn-ea"/>
            <a:cs typeface="+mn-cs"/>
          </a:endParaRPr>
        </a:p>
        <a:p>
          <a:pPr lvl="0"/>
          <a:r>
            <a:rPr lang="en-US" sz="1100">
              <a:effectLst/>
              <a:latin typeface="+mn-lt"/>
              <a:ea typeface="+mn-ea"/>
              <a:cs typeface="+mn-cs"/>
            </a:rPr>
            <a:t>- Enter</a:t>
          </a:r>
          <a:r>
            <a:rPr lang="en-US" sz="1100" baseline="0">
              <a:effectLst/>
              <a:latin typeface="+mn-lt"/>
              <a:ea typeface="+mn-ea"/>
              <a:cs typeface="+mn-cs"/>
            </a:rPr>
            <a:t> only numbers in Annual Salary, Number of People in Service, Hours Worked per Week and questions 10a through 10d.</a:t>
          </a:r>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endParaRPr lang="en-US" sz="1100">
            <a:effectLst/>
            <a:latin typeface="+mn-lt"/>
            <a:ea typeface="+mn-ea"/>
            <a:cs typeface="+mn-cs"/>
          </a:endParaRPr>
        </a:p>
        <a:p>
          <a:pPr lvl="0"/>
          <a:r>
            <a:rPr lang="en-US" sz="1100">
              <a:effectLst/>
              <a:latin typeface="+mn-lt"/>
              <a:ea typeface="+mn-ea"/>
              <a:cs typeface="+mn-cs"/>
            </a:rPr>
            <a:t>Include costs</a:t>
          </a:r>
          <a:r>
            <a:rPr lang="en-US" sz="1100" baseline="0">
              <a:effectLst/>
              <a:latin typeface="+mn-lt"/>
              <a:ea typeface="+mn-ea"/>
              <a:cs typeface="+mn-cs"/>
            </a:rPr>
            <a:t> on: </a:t>
          </a:r>
          <a:endParaRPr lang="en-US" sz="1100">
            <a:effectLst/>
            <a:latin typeface="+mn-lt"/>
            <a:ea typeface="+mn-ea"/>
            <a:cs typeface="+mn-cs"/>
          </a:endParaRPr>
        </a:p>
        <a:p>
          <a:pPr lvl="0"/>
          <a:endParaRPr lang="en-US" sz="1100">
            <a:effectLst/>
            <a:latin typeface="+mn-lt"/>
            <a:ea typeface="+mn-ea"/>
            <a:cs typeface="+mn-cs"/>
          </a:endParaRPr>
        </a:p>
        <a:p>
          <a:r>
            <a:rPr lang="en-US" sz="1100">
              <a:effectLst/>
              <a:latin typeface="+mn-lt"/>
              <a:ea typeface="+mn-ea"/>
              <a:cs typeface="+mn-cs"/>
            </a:rPr>
            <a:t>Clearing agent fees</a:t>
          </a:r>
          <a:endParaRPr lang="en-US">
            <a:effectLst/>
          </a:endParaRPr>
        </a:p>
        <a:p>
          <a:r>
            <a:rPr lang="en-US" sz="1100">
              <a:effectLst/>
              <a:latin typeface="+mn-lt"/>
              <a:ea typeface="+mn-ea"/>
              <a:cs typeface="+mn-cs"/>
            </a:rPr>
            <a:t>Customs clearance fees</a:t>
          </a:r>
          <a:endParaRPr lang="en-US">
            <a:effectLst/>
          </a:endParaRPr>
        </a:p>
        <a:p>
          <a:r>
            <a:rPr lang="en-US" sz="1100">
              <a:effectLst/>
              <a:latin typeface="+mn-lt"/>
              <a:ea typeface="+mn-ea"/>
              <a:cs typeface="+mn-cs"/>
            </a:rPr>
            <a:t>Commodity tax/duty</a:t>
          </a:r>
          <a:endParaRPr lang="en-US">
            <a:effectLst/>
          </a:endParaRPr>
        </a:p>
        <a:p>
          <a:r>
            <a:rPr lang="en-US" sz="1100">
              <a:effectLst/>
              <a:latin typeface="+mn-lt"/>
              <a:ea typeface="+mn-ea"/>
              <a:cs typeface="+mn-cs"/>
            </a:rPr>
            <a:t>Insurance.</a:t>
          </a:r>
          <a:endParaRPr lang="en-US">
            <a:effectLst/>
          </a:endParaRPr>
        </a:p>
        <a:p>
          <a:pPr lvl="0"/>
          <a:endParaRPr lang="en-US" sz="1100">
            <a:effectLst/>
            <a:latin typeface="+mn-lt"/>
            <a:ea typeface="+mn-ea"/>
            <a:cs typeface="+mn-cs"/>
          </a:endParaRPr>
        </a:p>
      </xdr:txBody>
    </xdr:sp>
    <xdr:clientData/>
  </xdr:twoCellAnchor>
  <xdr:twoCellAnchor>
    <xdr:from>
      <xdr:col>4</xdr:col>
      <xdr:colOff>1845946</xdr:colOff>
      <xdr:row>24</xdr:row>
      <xdr:rowOff>1905</xdr:rowOff>
    </xdr:from>
    <xdr:to>
      <xdr:col>8</xdr:col>
      <xdr:colOff>95250</xdr:colOff>
      <xdr:row>36</xdr:row>
      <xdr:rowOff>125730</xdr:rowOff>
    </xdr:to>
    <xdr:cxnSp macro="">
      <xdr:nvCxnSpPr>
        <xdr:cNvPr id="5" name="Straight Arrow Connector 4"/>
        <xdr:cNvCxnSpPr/>
      </xdr:nvCxnSpPr>
      <xdr:spPr>
        <a:xfrm flipH="1">
          <a:off x="6715126" y="5404485"/>
          <a:ext cx="1495424" cy="1289685"/>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41</xdr:row>
      <xdr:rowOff>76200</xdr:rowOff>
    </xdr:from>
    <xdr:to>
      <xdr:col>11</xdr:col>
      <xdr:colOff>552450</xdr:colOff>
      <xdr:row>42</xdr:row>
      <xdr:rowOff>161925</xdr:rowOff>
    </xdr:to>
    <xdr:pic>
      <xdr:nvPicPr>
        <xdr:cNvPr id="2" name="Picture 1"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2950" y="8743950"/>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2</xdr:row>
      <xdr:rowOff>38099</xdr:rowOff>
    </xdr:from>
    <xdr:to>
      <xdr:col>11</xdr:col>
      <xdr:colOff>942975</xdr:colOff>
      <xdr:row>28</xdr:row>
      <xdr:rowOff>28575</xdr:rowOff>
    </xdr:to>
    <xdr:sp macro="" textlink="" fLocksText="0">
      <xdr:nvSpPr>
        <xdr:cNvPr id="3" name="Text Box 5"/>
        <xdr:cNvSpPr txBox="1">
          <a:spLocks noChangeArrowheads="1"/>
        </xdr:cNvSpPr>
      </xdr:nvSpPr>
      <xdr:spPr bwMode="auto">
        <a:xfrm>
          <a:off x="8362950" y="476249"/>
          <a:ext cx="2771775" cy="6115051"/>
        </a:xfrm>
        <a:prstGeom prst="rect">
          <a:avLst/>
        </a:prstGeom>
        <a:solidFill>
          <a:srgbClr val="CCFFCC"/>
        </a:solidFill>
        <a:ln w="9525" algn="ctr">
          <a:solidFill>
            <a:srgbClr val="000000"/>
          </a:solidFill>
          <a:miter lim="800000"/>
          <a:headEnd/>
          <a:tailEnd/>
        </a:ln>
      </xdr:spPr>
      <xdr:txBody>
        <a:bodyPr/>
        <a:lstStyle/>
        <a:p>
          <a:pPr lvl="0"/>
          <a:r>
            <a:rPr lang="en-US" sz="1100" b="0">
              <a:effectLst/>
              <a:latin typeface="+mn-lt"/>
              <a:ea typeface="+mn-ea"/>
              <a:cs typeface="+mn-cs"/>
            </a:rPr>
            <a:t>In Storage1, enter the </a:t>
          </a:r>
          <a:r>
            <a:rPr lang="en-US" sz="1100" b="1">
              <a:effectLst/>
              <a:latin typeface="+mn-lt"/>
              <a:ea typeface="+mn-ea"/>
              <a:cs typeface="+mn-cs"/>
            </a:rPr>
            <a:t>health facility </a:t>
          </a:r>
          <a:r>
            <a:rPr lang="en-US" sz="1100">
              <a:effectLst/>
              <a:latin typeface="+mn-lt"/>
              <a:ea typeface="+mn-ea"/>
              <a:cs typeface="+mn-cs"/>
            </a:rPr>
            <a:t>staff</a:t>
          </a:r>
          <a:r>
            <a:rPr lang="en-US" sz="1100" baseline="0">
              <a:effectLst/>
              <a:latin typeface="+mn-lt"/>
              <a:ea typeface="+mn-ea"/>
              <a:cs typeface="+mn-cs"/>
            </a:rPr>
            <a:t> time spent on the following:</a:t>
          </a:r>
        </a:p>
        <a:p>
          <a:pPr lvl="0"/>
          <a:endParaRPr lang="en-US" sz="1100">
            <a:effectLst/>
            <a:latin typeface="+mn-lt"/>
            <a:ea typeface="+mn-ea"/>
            <a:cs typeface="+mn-cs"/>
          </a:endParaRPr>
        </a:p>
        <a:p>
          <a:pPr lvl="0"/>
          <a:r>
            <a:rPr lang="en-US" sz="1100">
              <a:effectLst/>
              <a:latin typeface="+mn-lt"/>
              <a:ea typeface="+mn-ea"/>
              <a:cs typeface="+mn-cs"/>
            </a:rPr>
            <a:t>-Stockkeeping, recording, reporting, warehousing</a:t>
          </a:r>
        </a:p>
        <a:p>
          <a:pPr lvl="0"/>
          <a:r>
            <a:rPr lang="en-US" sz="1100">
              <a:effectLst/>
              <a:latin typeface="+mn-lt"/>
              <a:ea typeface="+mn-ea"/>
              <a:cs typeface="+mn-cs"/>
            </a:rPr>
            <a:t>-Filling out bin or inventory cards</a:t>
          </a:r>
        </a:p>
        <a:p>
          <a:pPr lvl="0"/>
          <a:r>
            <a:rPr lang="en-US" sz="1100">
              <a:effectLst/>
              <a:latin typeface="+mn-lt"/>
              <a:ea typeface="+mn-ea"/>
              <a:cs typeface="+mn-cs"/>
            </a:rPr>
            <a:t>-Conducting physical inventory</a:t>
          </a:r>
        </a:p>
        <a:p>
          <a:pPr lvl="0"/>
          <a:r>
            <a:rPr lang="en-US" sz="1100">
              <a:effectLst/>
              <a:latin typeface="+mn-lt"/>
              <a:ea typeface="+mn-ea"/>
              <a:cs typeface="+mn-cs"/>
            </a:rPr>
            <a:t>-Completing stores ledgers</a:t>
          </a:r>
        </a:p>
        <a:p>
          <a:pPr lvl="0"/>
          <a:r>
            <a:rPr lang="en-US" sz="1100">
              <a:effectLst/>
              <a:latin typeface="+mn-lt"/>
              <a:ea typeface="+mn-ea"/>
              <a:cs typeface="+mn-cs"/>
            </a:rPr>
            <a:t>-Assessing stock status</a:t>
          </a:r>
        </a:p>
        <a:p>
          <a:pPr lvl="0"/>
          <a:r>
            <a:rPr lang="en-US" sz="1100">
              <a:effectLst/>
              <a:latin typeface="+mn-lt"/>
              <a:ea typeface="+mn-ea"/>
              <a:cs typeface="+mn-cs"/>
            </a:rPr>
            <a:t>-Taking in or distributing commodities</a:t>
          </a:r>
        </a:p>
        <a:p>
          <a:pPr lvl="0"/>
          <a:r>
            <a:rPr lang="en-US" sz="1100">
              <a:effectLst/>
              <a:latin typeface="+mn-lt"/>
              <a:ea typeface="+mn-ea"/>
              <a:cs typeface="+mn-cs"/>
            </a:rPr>
            <a:t>-Completing transaction activities using packing slips, receiving records, issues vouchers, and requisition and issues vouchers </a:t>
          </a:r>
        </a:p>
        <a:p>
          <a:pPr lvl="0"/>
          <a:r>
            <a:rPr lang="en-US" sz="1100">
              <a:effectLst/>
              <a:latin typeface="+mn-lt"/>
              <a:ea typeface="+mn-ea"/>
              <a:cs typeface="+mn-cs"/>
            </a:rPr>
            <a:t>-Recording consumption using daily activity registers, ledgers</a:t>
          </a:r>
        </a:p>
        <a:p>
          <a:r>
            <a:rPr lang="en-US" sz="1100">
              <a:effectLst/>
              <a:latin typeface="+mn-lt"/>
              <a:ea typeface="+mn-ea"/>
              <a:cs typeface="+mn-cs"/>
            </a:rPr>
            <a:t>-Summarizing reports: monthly or quarterly reports, feedback reports.</a:t>
          </a:r>
        </a:p>
        <a:p>
          <a:endParaRPr lang="en-US" sz="1100">
            <a:effectLst/>
            <a:latin typeface="+mn-lt"/>
            <a:ea typeface="+mn-ea"/>
            <a:cs typeface="+mn-cs"/>
          </a:endParaRPr>
        </a:p>
        <a:p>
          <a:r>
            <a:rPr lang="en-US" sz="1100" b="0">
              <a:effectLst/>
              <a:latin typeface="+mn-lt"/>
              <a:ea typeface="+mn-ea"/>
              <a:cs typeface="+mn-cs"/>
            </a:rPr>
            <a:t>Enter</a:t>
          </a:r>
          <a:r>
            <a:rPr lang="en-US" sz="1100" b="0" baseline="0">
              <a:effectLst/>
              <a:latin typeface="+mn-lt"/>
              <a:ea typeface="+mn-ea"/>
              <a:cs typeface="+mn-cs"/>
            </a:rPr>
            <a:t> the </a:t>
          </a:r>
          <a:r>
            <a:rPr lang="en-US" sz="1100" b="1" baseline="0">
              <a:effectLst/>
              <a:latin typeface="+mn-lt"/>
              <a:ea typeface="+mn-ea"/>
              <a:cs typeface="+mn-cs"/>
            </a:rPr>
            <a:t>w</a:t>
          </a:r>
          <a:r>
            <a:rPr lang="en-US" sz="1100" b="1">
              <a:effectLst/>
              <a:latin typeface="+mn-lt"/>
              <a:ea typeface="+mn-ea"/>
              <a:cs typeface="+mn-cs"/>
            </a:rPr>
            <a:t>arehouse</a:t>
          </a:r>
          <a:r>
            <a:rPr lang="en-US" sz="1100" b="1" baseline="0">
              <a:effectLst/>
              <a:latin typeface="+mn-lt"/>
              <a:ea typeface="+mn-ea"/>
              <a:cs typeface="+mn-cs"/>
            </a:rPr>
            <a:t> staff </a:t>
          </a:r>
          <a:r>
            <a:rPr lang="en-US" sz="1100" baseline="0">
              <a:effectLst/>
              <a:latin typeface="+mn-lt"/>
              <a:ea typeface="+mn-ea"/>
              <a:cs typeface="+mn-cs"/>
            </a:rPr>
            <a:t>time spent on the following, at any level, for the following tasks: </a:t>
          </a:r>
          <a:endParaRPr lang="en-US" sz="1100">
            <a:effectLst/>
            <a:latin typeface="+mn-lt"/>
            <a:ea typeface="+mn-ea"/>
            <a:cs typeface="+mn-cs"/>
          </a:endParaRPr>
        </a:p>
        <a:p>
          <a:pPr lvl="0"/>
          <a:r>
            <a:rPr lang="en-US" sz="1100">
              <a:effectLst/>
              <a:latin typeface="+mn-lt"/>
              <a:ea typeface="+mn-ea"/>
              <a:cs typeface="+mn-cs"/>
            </a:rPr>
            <a:t>-Completing transaction activities using packing slips, receiving records, issues vouchers, and requisition and issues vouchers </a:t>
          </a:r>
        </a:p>
        <a:p>
          <a:pPr lvl="0"/>
          <a:r>
            <a:rPr lang="en-US" sz="1100">
              <a:effectLst/>
              <a:latin typeface="+mn-lt"/>
              <a:ea typeface="+mn-ea"/>
              <a:cs typeface="+mn-cs"/>
            </a:rPr>
            <a:t>-Filling out bin or inventory cards</a:t>
          </a:r>
        </a:p>
        <a:p>
          <a:pPr lvl="0"/>
          <a:r>
            <a:rPr lang="en-US" sz="1100">
              <a:effectLst/>
              <a:latin typeface="+mn-lt"/>
              <a:ea typeface="+mn-ea"/>
              <a:cs typeface="+mn-cs"/>
            </a:rPr>
            <a:t>-Conducting physical inventory</a:t>
          </a:r>
        </a:p>
        <a:p>
          <a:pPr lvl="0"/>
          <a:r>
            <a:rPr lang="en-US" sz="1100">
              <a:effectLst/>
              <a:latin typeface="+mn-lt"/>
              <a:ea typeface="+mn-ea"/>
              <a:cs typeface="+mn-cs"/>
            </a:rPr>
            <a:t>-Completing stores ledgers</a:t>
          </a:r>
        </a:p>
        <a:p>
          <a:pPr lvl="0"/>
          <a:r>
            <a:rPr lang="en-US" sz="1100">
              <a:effectLst/>
              <a:latin typeface="+mn-lt"/>
              <a:ea typeface="+mn-ea"/>
              <a:cs typeface="+mn-cs"/>
            </a:rPr>
            <a:t>-Assessing stock status</a:t>
          </a:r>
        </a:p>
        <a:p>
          <a:pPr lvl="0"/>
          <a:r>
            <a:rPr lang="en-US" sz="1100">
              <a:effectLst/>
              <a:latin typeface="+mn-lt"/>
              <a:ea typeface="+mn-ea"/>
              <a:cs typeface="+mn-cs"/>
            </a:rPr>
            <a:t>-Putting away</a:t>
          </a:r>
        </a:p>
        <a:p>
          <a:pPr lvl="0"/>
          <a:r>
            <a:rPr lang="en-US" sz="1100">
              <a:effectLst/>
              <a:latin typeface="+mn-lt"/>
              <a:ea typeface="+mn-ea"/>
              <a:cs typeface="+mn-cs"/>
            </a:rPr>
            <a:t>-Picking and packing</a:t>
          </a:r>
        </a:p>
        <a:p>
          <a:pPr lvl="0"/>
          <a:r>
            <a:rPr lang="en-US" sz="1100">
              <a:effectLst/>
              <a:latin typeface="+mn-lt"/>
              <a:ea typeface="+mn-ea"/>
              <a:cs typeface="+mn-cs"/>
            </a:rPr>
            <a:t>-Staging</a:t>
          </a:r>
        </a:p>
        <a:p>
          <a:r>
            <a:rPr lang="en-US" sz="1100">
              <a:effectLst/>
              <a:latin typeface="+mn-lt"/>
              <a:ea typeface="+mn-ea"/>
              <a:cs typeface="+mn-cs"/>
            </a:rPr>
            <a:t>-Shipping.</a:t>
          </a:r>
          <a:endParaRPr lang="en-US"/>
        </a:p>
      </xdr:txBody>
    </xdr:sp>
    <xdr:clientData/>
  </xdr:twoCellAnchor>
  <xdr:twoCellAnchor>
    <xdr:from>
      <xdr:col>3</xdr:col>
      <xdr:colOff>457200</xdr:colOff>
      <xdr:row>9</xdr:row>
      <xdr:rowOff>171450</xdr:rowOff>
    </xdr:from>
    <xdr:to>
      <xdr:col>5</xdr:col>
      <xdr:colOff>152400</xdr:colOff>
      <xdr:row>11</xdr:row>
      <xdr:rowOff>171450</xdr:rowOff>
    </xdr:to>
    <xdr:sp macro="" textlink="">
      <xdr:nvSpPr>
        <xdr:cNvPr id="4" name="TextBox 3"/>
        <xdr:cNvSpPr txBox="1"/>
      </xdr:nvSpPr>
      <xdr:spPr>
        <a:xfrm>
          <a:off x="3781425" y="2390775"/>
          <a:ext cx="38481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Annual Salary, Number of People in Service, Hours Worked per Week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28575</xdr:colOff>
      <xdr:row>38</xdr:row>
      <xdr:rowOff>85725</xdr:rowOff>
    </xdr:from>
    <xdr:to>
      <xdr:col>11</xdr:col>
      <xdr:colOff>581025</xdr:colOff>
      <xdr:row>39</xdr:row>
      <xdr:rowOff>161925</xdr:rowOff>
    </xdr:to>
    <xdr:pic>
      <xdr:nvPicPr>
        <xdr:cNvPr id="2" name="Picture 1"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7700" y="8534400"/>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2</xdr:row>
      <xdr:rowOff>0</xdr:rowOff>
    </xdr:from>
    <xdr:to>
      <xdr:col>12</xdr:col>
      <xdr:colOff>0</xdr:colOff>
      <xdr:row>25</xdr:row>
      <xdr:rowOff>209550</xdr:rowOff>
    </xdr:to>
    <xdr:sp macro="" textlink="" fLocksText="0">
      <xdr:nvSpPr>
        <xdr:cNvPr id="3" name="Text Box 2"/>
        <xdr:cNvSpPr txBox="1">
          <a:spLocks noChangeArrowheads="1"/>
        </xdr:cNvSpPr>
      </xdr:nvSpPr>
      <xdr:spPr bwMode="auto">
        <a:xfrm>
          <a:off x="8248650" y="428625"/>
          <a:ext cx="2514600" cy="5257800"/>
        </a:xfrm>
        <a:prstGeom prst="rect">
          <a:avLst/>
        </a:prstGeom>
        <a:solidFill>
          <a:srgbClr val="CCFFCC"/>
        </a:solidFill>
        <a:ln w="9525" algn="ctr">
          <a:solidFill>
            <a:srgbClr val="000000"/>
          </a:solidFill>
          <a:miter lim="800000"/>
          <a:headEnd/>
          <a:tailEnd/>
        </a:ln>
      </xdr:spPr>
      <xdr:txBody>
        <a:bodyPr/>
        <a:lstStyle/>
        <a:p>
          <a:r>
            <a:rPr lang="en-US"/>
            <a:t>Enter</a:t>
          </a:r>
          <a:r>
            <a:rPr lang="en-US" baseline="0"/>
            <a:t> forklifts, racking, refrigerators, air conditioning for cold rooms.</a:t>
          </a:r>
          <a:endParaRPr lang="en-US"/>
        </a:p>
      </xdr:txBody>
    </xdr:sp>
    <xdr:clientData/>
  </xdr:twoCellAnchor>
  <xdr:twoCellAnchor>
    <xdr:from>
      <xdr:col>3</xdr:col>
      <xdr:colOff>38100</xdr:colOff>
      <xdr:row>17</xdr:row>
      <xdr:rowOff>142875</xdr:rowOff>
    </xdr:from>
    <xdr:to>
      <xdr:col>5</xdr:col>
      <xdr:colOff>790575</xdr:colOff>
      <xdr:row>19</xdr:row>
      <xdr:rowOff>161925</xdr:rowOff>
    </xdr:to>
    <xdr:sp macro="" textlink="">
      <xdr:nvSpPr>
        <xdr:cNvPr id="4" name="TextBox 3"/>
        <xdr:cNvSpPr txBox="1"/>
      </xdr:nvSpPr>
      <xdr:spPr>
        <a:xfrm>
          <a:off x="3848100" y="3810000"/>
          <a:ext cx="38481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 Quantity,</a:t>
          </a:r>
          <a:r>
            <a:rPr lang="en-US" sz="1100" baseline="0"/>
            <a:t> Purchase price, Accounting Life</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38100</xdr:colOff>
      <xdr:row>35</xdr:row>
      <xdr:rowOff>161925</xdr:rowOff>
    </xdr:from>
    <xdr:to>
      <xdr:col>11</xdr:col>
      <xdr:colOff>590550</xdr:colOff>
      <xdr:row>37</xdr:row>
      <xdr:rowOff>76200</xdr:rowOff>
    </xdr:to>
    <xdr:pic>
      <xdr:nvPicPr>
        <xdr:cNvPr id="2" name="Picture 2"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9625" y="6858000"/>
          <a:ext cx="23812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1</xdr:row>
      <xdr:rowOff>247650</xdr:rowOff>
    </xdr:from>
    <xdr:to>
      <xdr:col>11</xdr:col>
      <xdr:colOff>714375</xdr:colOff>
      <xdr:row>27</xdr:row>
      <xdr:rowOff>123825</xdr:rowOff>
    </xdr:to>
    <xdr:sp macro="" textlink="" fLocksText="0">
      <xdr:nvSpPr>
        <xdr:cNvPr id="3" name="Text Box 5"/>
        <xdr:cNvSpPr txBox="1">
          <a:spLocks noChangeArrowheads="1"/>
        </xdr:cNvSpPr>
      </xdr:nvSpPr>
      <xdr:spPr bwMode="auto">
        <a:xfrm>
          <a:off x="8391525" y="419100"/>
          <a:ext cx="2543175" cy="5353050"/>
        </a:xfrm>
        <a:prstGeom prst="rect">
          <a:avLst/>
        </a:prstGeom>
        <a:solidFill>
          <a:srgbClr val="CCFFCC"/>
        </a:solidFill>
        <a:ln w="9525" algn="ctr">
          <a:solidFill>
            <a:srgbClr val="000000"/>
          </a:solidFill>
          <a:miter lim="800000"/>
          <a:headEnd/>
          <a:tailEnd/>
        </a:ln>
      </xdr:spPr>
    </xdr:sp>
    <xdr:clientData/>
  </xdr:twoCellAnchor>
  <xdr:twoCellAnchor>
    <xdr:from>
      <xdr:col>3</xdr:col>
      <xdr:colOff>704850</xdr:colOff>
      <xdr:row>15</xdr:row>
      <xdr:rowOff>19050</xdr:rowOff>
    </xdr:from>
    <xdr:to>
      <xdr:col>5</xdr:col>
      <xdr:colOff>990600</xdr:colOff>
      <xdr:row>17</xdr:row>
      <xdr:rowOff>19050</xdr:rowOff>
    </xdr:to>
    <xdr:sp macro="" textlink="">
      <xdr:nvSpPr>
        <xdr:cNvPr id="4" name="TextBox 3"/>
        <xdr:cNvSpPr txBox="1"/>
      </xdr:nvSpPr>
      <xdr:spPr>
        <a:xfrm>
          <a:off x="3724275" y="2943225"/>
          <a:ext cx="38481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Annual Salary, Number of People in Service, Hours Worked per Week</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9525</xdr:colOff>
      <xdr:row>37</xdr:row>
      <xdr:rowOff>247650</xdr:rowOff>
    </xdr:from>
    <xdr:to>
      <xdr:col>11</xdr:col>
      <xdr:colOff>400050</xdr:colOff>
      <xdr:row>39</xdr:row>
      <xdr:rowOff>9525</xdr:rowOff>
    </xdr:to>
    <xdr:pic>
      <xdr:nvPicPr>
        <xdr:cNvPr id="2" name="Picture 3"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81975" y="7477125"/>
          <a:ext cx="22193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2</xdr:row>
      <xdr:rowOff>41910</xdr:rowOff>
    </xdr:from>
    <xdr:to>
      <xdr:col>11</xdr:col>
      <xdr:colOff>409575</xdr:colOff>
      <xdr:row>28</xdr:row>
      <xdr:rowOff>89535</xdr:rowOff>
    </xdr:to>
    <xdr:sp macro="" textlink="" fLocksText="0">
      <xdr:nvSpPr>
        <xdr:cNvPr id="3" name="Text Box 5"/>
        <xdr:cNvSpPr txBox="1">
          <a:spLocks noChangeArrowheads="1"/>
        </xdr:cNvSpPr>
      </xdr:nvSpPr>
      <xdr:spPr bwMode="auto">
        <a:xfrm>
          <a:off x="8414385" y="476250"/>
          <a:ext cx="2274570" cy="5198745"/>
        </a:xfrm>
        <a:prstGeom prst="rect">
          <a:avLst/>
        </a:prstGeom>
        <a:solidFill>
          <a:srgbClr val="CCFFCC"/>
        </a:solidFill>
        <a:ln w="9525" algn="ctr">
          <a:solidFill>
            <a:srgbClr val="000000"/>
          </a:solidFill>
          <a:miter lim="800000"/>
          <a:headEnd/>
          <a:tailEnd/>
        </a:ln>
      </xdr:spPr>
    </xdr:sp>
    <xdr:clientData/>
  </xdr:twoCellAnchor>
  <xdr:twoCellAnchor>
    <xdr:from>
      <xdr:col>3</xdr:col>
      <xdr:colOff>219075</xdr:colOff>
      <xdr:row>15</xdr:row>
      <xdr:rowOff>171450</xdr:rowOff>
    </xdr:from>
    <xdr:to>
      <xdr:col>5</xdr:col>
      <xdr:colOff>1009650</xdr:colOff>
      <xdr:row>17</xdr:row>
      <xdr:rowOff>171450</xdr:rowOff>
    </xdr:to>
    <xdr:sp macro="" textlink="">
      <xdr:nvSpPr>
        <xdr:cNvPr id="4" name="TextBox 3"/>
        <xdr:cNvSpPr txBox="1"/>
      </xdr:nvSpPr>
      <xdr:spPr>
        <a:xfrm>
          <a:off x="3390900" y="2933700"/>
          <a:ext cx="38481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Number, Purchase Price, Accounting</a:t>
          </a:r>
          <a:r>
            <a:rPr lang="en-US" sz="1100" baseline="0"/>
            <a:t> Life</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xdr:colOff>
      <xdr:row>7</xdr:row>
      <xdr:rowOff>9525</xdr:rowOff>
    </xdr:from>
    <xdr:to>
      <xdr:col>13</xdr:col>
      <xdr:colOff>285750</xdr:colOff>
      <xdr:row>38</xdr:row>
      <xdr:rowOff>200025</xdr:rowOff>
    </xdr:to>
    <xdr:sp macro="" textlink="" fLocksText="0">
      <xdr:nvSpPr>
        <xdr:cNvPr id="2" name="Text Box 5"/>
        <xdr:cNvSpPr txBox="1">
          <a:spLocks noChangeArrowheads="1"/>
        </xdr:cNvSpPr>
      </xdr:nvSpPr>
      <xdr:spPr bwMode="auto">
        <a:xfrm>
          <a:off x="9096375" y="1238250"/>
          <a:ext cx="1943100" cy="7362825"/>
        </a:xfrm>
        <a:prstGeom prst="rect">
          <a:avLst/>
        </a:prstGeom>
        <a:solidFill>
          <a:srgbClr val="CCFFCC"/>
        </a:solidFill>
        <a:ln w="9525" algn="ctr">
          <a:solidFill>
            <a:srgbClr val="000000"/>
          </a:solidFill>
          <a:miter lim="800000"/>
          <a:headEnd/>
          <a:tailEnd/>
        </a:ln>
      </xdr:spPr>
      <xdr:txBody>
        <a:bodyPr/>
        <a:lstStyle/>
        <a:p>
          <a:r>
            <a:rPr lang="en-US"/>
            <a:t>If you use the transport adjustment feature, </a:t>
          </a:r>
          <a:r>
            <a:rPr lang="en-US" baseline="0"/>
            <a:t>you must fill in the 'Vehicle Type' and  'Maximum Cargo Volume (m3) Capacity.' </a:t>
          </a:r>
          <a:endParaRPr lang="en-US"/>
        </a:p>
      </xdr:txBody>
    </xdr:sp>
    <xdr:clientData/>
  </xdr:twoCellAnchor>
  <xdr:twoCellAnchor editAs="oneCell">
    <xdr:from>
      <xdr:col>10</xdr:col>
      <xdr:colOff>28575</xdr:colOff>
      <xdr:row>41</xdr:row>
      <xdr:rowOff>76200</xdr:rowOff>
    </xdr:from>
    <xdr:to>
      <xdr:col>13</xdr:col>
      <xdr:colOff>314325</xdr:colOff>
      <xdr:row>42</xdr:row>
      <xdr:rowOff>190500</xdr:rowOff>
    </xdr:to>
    <xdr:pic>
      <xdr:nvPicPr>
        <xdr:cNvPr id="3" name="Picture 6"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5425" y="8858250"/>
          <a:ext cx="1952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2771774</xdr:colOff>
      <xdr:row>19</xdr:row>
      <xdr:rowOff>0</xdr:rowOff>
    </xdr:from>
    <xdr:to>
      <xdr:col>6</xdr:col>
      <xdr:colOff>104774</xdr:colOff>
      <xdr:row>21</xdr:row>
      <xdr:rowOff>19050</xdr:rowOff>
    </xdr:to>
    <xdr:sp macro="" textlink="">
      <xdr:nvSpPr>
        <xdr:cNvPr id="4" name="TextBox 3"/>
        <xdr:cNvSpPr txBox="1"/>
      </xdr:nvSpPr>
      <xdr:spPr>
        <a:xfrm>
          <a:off x="3267074" y="4105275"/>
          <a:ext cx="4752975"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Quantity, Purchase Price, Accounting</a:t>
          </a:r>
          <a:r>
            <a:rPr lang="en-US" sz="1100" baseline="0"/>
            <a:t> Life, Maximum Cargo Volume (m3) Capacity</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xdr:colOff>
      <xdr:row>7</xdr:row>
      <xdr:rowOff>0</xdr:rowOff>
    </xdr:from>
    <xdr:to>
      <xdr:col>12</xdr:col>
      <xdr:colOff>361950</xdr:colOff>
      <xdr:row>35</xdr:row>
      <xdr:rowOff>76200</xdr:rowOff>
    </xdr:to>
    <xdr:sp macro="" textlink="" fLocksText="0">
      <xdr:nvSpPr>
        <xdr:cNvPr id="2" name="Text Box 7"/>
        <xdr:cNvSpPr txBox="1">
          <a:spLocks noChangeArrowheads="1"/>
        </xdr:cNvSpPr>
      </xdr:nvSpPr>
      <xdr:spPr bwMode="auto">
        <a:xfrm>
          <a:off x="9382125" y="1104900"/>
          <a:ext cx="1876425" cy="6276975"/>
        </a:xfrm>
        <a:prstGeom prst="rect">
          <a:avLst/>
        </a:prstGeom>
        <a:solidFill>
          <a:srgbClr val="CCFFCC"/>
        </a:solidFill>
        <a:ln w="9525" algn="ctr">
          <a:solidFill>
            <a:srgbClr val="000000"/>
          </a:solidFill>
          <a:miter lim="800000"/>
          <a:headEnd/>
          <a:tailEnd/>
        </a:ln>
      </xdr:spPr>
      <xdr:txBody>
        <a:bodyPr/>
        <a:lstStyle/>
        <a:p>
          <a:pPr algn="l"/>
          <a:r>
            <a:rPr lang="en-US"/>
            <a:t>You can also </a:t>
          </a:r>
          <a:r>
            <a:rPr lang="en-US" baseline="0"/>
            <a:t>enter one annual figure for annual distance and per diem: enter total distance and total per diem. Then, in 'Number of Trips per Year,' enter '1.'</a:t>
          </a:r>
        </a:p>
        <a:p>
          <a:endParaRPr lang="en-US" baseline="0"/>
        </a:p>
        <a:p>
          <a:r>
            <a:rPr lang="en-US"/>
            <a:t>If</a:t>
          </a:r>
          <a:r>
            <a:rPr lang="en-US" baseline="0"/>
            <a:t> you use the transport adjustment option, you must enter data in the 'Number of Trips per Year' cell, and you must select the vehicle type in the 'Vehicle Type Used' cell.</a:t>
          </a:r>
          <a:endParaRPr lang="en-US"/>
        </a:p>
      </xdr:txBody>
    </xdr:sp>
    <xdr:clientData/>
  </xdr:twoCellAnchor>
  <xdr:twoCellAnchor editAs="oneCell">
    <xdr:from>
      <xdr:col>9</xdr:col>
      <xdr:colOff>19050</xdr:colOff>
      <xdr:row>38</xdr:row>
      <xdr:rowOff>114300</xdr:rowOff>
    </xdr:from>
    <xdr:to>
      <xdr:col>13</xdr:col>
      <xdr:colOff>0</xdr:colOff>
      <xdr:row>39</xdr:row>
      <xdr:rowOff>133350</xdr:rowOff>
    </xdr:to>
    <xdr:pic>
      <xdr:nvPicPr>
        <xdr:cNvPr id="3" name="Picture 8" descr="USAID | DELIVER Projec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3075" y="8105775"/>
          <a:ext cx="1952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342900</xdr:colOff>
      <xdr:row>22</xdr:row>
      <xdr:rowOff>66675</xdr:rowOff>
    </xdr:from>
    <xdr:to>
      <xdr:col>5</xdr:col>
      <xdr:colOff>1133475</xdr:colOff>
      <xdr:row>24</xdr:row>
      <xdr:rowOff>85725</xdr:rowOff>
    </xdr:to>
    <xdr:sp macro="" textlink="">
      <xdr:nvSpPr>
        <xdr:cNvPr id="4" name="TextBox 3"/>
        <xdr:cNvSpPr txBox="1"/>
      </xdr:nvSpPr>
      <xdr:spPr>
        <a:xfrm>
          <a:off x="3609975" y="4476750"/>
          <a:ext cx="38481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Distance (km) per Trip, Number of Trips per Year, Total per Diem per Trip</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52</xdr:row>
      <xdr:rowOff>19050</xdr:rowOff>
    </xdr:from>
    <xdr:to>
      <xdr:col>6</xdr:col>
      <xdr:colOff>466725</xdr:colOff>
      <xdr:row>62</xdr:row>
      <xdr:rowOff>104775</xdr:rowOff>
    </xdr:to>
    <xdr:sp macro="" textlink="" fLocksText="0">
      <xdr:nvSpPr>
        <xdr:cNvPr id="2" name="Text Box 3"/>
        <xdr:cNvSpPr txBox="1">
          <a:spLocks noChangeArrowheads="1"/>
        </xdr:cNvSpPr>
      </xdr:nvSpPr>
      <xdr:spPr bwMode="auto">
        <a:xfrm>
          <a:off x="285750" y="10534650"/>
          <a:ext cx="8096250" cy="1704975"/>
        </a:xfrm>
        <a:prstGeom prst="rect">
          <a:avLst/>
        </a:prstGeom>
        <a:solidFill>
          <a:srgbClr val="CCFFCC"/>
        </a:solidFill>
        <a:ln w="9525" algn="ctr">
          <a:solidFill>
            <a:srgbClr val="000000"/>
          </a:solidFill>
          <a:miter lim="800000"/>
          <a:headEnd/>
          <a:tailEnd/>
        </a:ln>
      </xdr:spPr>
    </xdr:sp>
    <xdr:clientData/>
  </xdr:twoCellAnchor>
  <xdr:twoCellAnchor>
    <xdr:from>
      <xdr:col>3</xdr:col>
      <xdr:colOff>973666</xdr:colOff>
      <xdr:row>11</xdr:row>
      <xdr:rowOff>211668</xdr:rowOff>
    </xdr:from>
    <xdr:to>
      <xdr:col>5</xdr:col>
      <xdr:colOff>1301750</xdr:colOff>
      <xdr:row>14</xdr:row>
      <xdr:rowOff>84668</xdr:rowOff>
    </xdr:to>
    <xdr:sp macro="" textlink="">
      <xdr:nvSpPr>
        <xdr:cNvPr id="3" name="TextBox 2"/>
        <xdr:cNvSpPr txBox="1"/>
      </xdr:nvSpPr>
      <xdr:spPr>
        <a:xfrm>
          <a:off x="4243916" y="2159001"/>
          <a:ext cx="3386667" cy="571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only numbers in the columns:</a:t>
          </a:r>
          <a:r>
            <a:rPr lang="en-US" sz="1100" baseline="0"/>
            <a:t> </a:t>
          </a:r>
          <a:r>
            <a:rPr lang="en-US" sz="1100"/>
            <a:t>Annual Salary, Number of People, Hours Worked per Week per Person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CT\Tool\March%2029%202012%20version\Supply%20Chain%20Costing%20Too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Help1"/>
      <sheetName val="About1"/>
      <sheetName val="Calibrate1"/>
      <sheetName val="Calibrate1.5"/>
      <sheetName val="Calibrate2"/>
      <sheetName val="Calibrate3"/>
      <sheetName val="Chart2"/>
      <sheetName val="DataCapture1"/>
      <sheetName val="DataImport1"/>
      <sheetName val="DataCapture2"/>
      <sheetName val="Analysis1"/>
      <sheetName val="General1"/>
      <sheetName val="Procurement1"/>
      <sheetName val="Storage1"/>
      <sheetName val="Storage2"/>
      <sheetName val="Transport1"/>
      <sheetName val="Transport2"/>
      <sheetName val="Transport3"/>
      <sheetName val="Management1"/>
      <sheetName val="Management2"/>
      <sheetName val="Analysis2"/>
      <sheetName val="Chart1"/>
      <sheetName val="Analysis3"/>
      <sheetName val="Analysis4"/>
      <sheetName val="Transport4"/>
      <sheetName val="SurveyDatabaseExp"/>
      <sheetName val="Analysis3a"/>
      <sheetName val="Analysis3b"/>
      <sheetName val="Analysis3c"/>
      <sheetName val="Analysis3d"/>
      <sheetName val="Analysis3e"/>
      <sheetName val="Sheet1"/>
      <sheetName val="Sheet2"/>
      <sheetName val="LocalDatabaseExp"/>
      <sheetName val="LocalDatabaseCom"/>
      <sheetName val="Commodity1"/>
      <sheetName val="Commodity2"/>
      <sheetName val="SurveyDatabaseCom"/>
      <sheetName val="Analysis3.5"/>
      <sheetName val="Commodity3"/>
      <sheetName val="Graphs"/>
      <sheetName val="DropDown"/>
      <sheetName val="WorkArea"/>
      <sheetName val="Sheet3"/>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ow r="13">
          <cell r="E13" t="str">
            <v>bufmar</v>
          </cell>
          <cell r="F13" t="str">
            <v>district pharm 1</v>
          </cell>
          <cell r="G13" t="str">
            <v>sdp 1</v>
          </cell>
          <cell r="H13" t="str">
            <v>test adding a survey after all other surveys generated</v>
          </cell>
        </row>
        <row r="14">
          <cell r="E14">
            <v>0</v>
          </cell>
          <cell r="F14">
            <v>21480</v>
          </cell>
          <cell r="G14">
            <v>20200</v>
          </cell>
          <cell r="H14">
            <v>20200</v>
          </cell>
        </row>
        <row r="15">
          <cell r="E15">
            <v>0</v>
          </cell>
          <cell r="F15">
            <v>375</v>
          </cell>
          <cell r="G15">
            <v>55</v>
          </cell>
          <cell r="H15">
            <v>55</v>
          </cell>
        </row>
        <row r="16">
          <cell r="E16">
            <v>0</v>
          </cell>
          <cell r="F16">
            <v>750</v>
          </cell>
          <cell r="G16">
            <v>110</v>
          </cell>
          <cell r="H16">
            <v>110</v>
          </cell>
        </row>
        <row r="18">
          <cell r="E18">
            <v>0</v>
          </cell>
          <cell r="F18">
            <v>0</v>
          </cell>
          <cell r="G18">
            <v>1000</v>
          </cell>
          <cell r="H18">
            <v>0</v>
          </cell>
        </row>
        <row r="19">
          <cell r="E19">
            <v>18000</v>
          </cell>
          <cell r="F19">
            <v>1000</v>
          </cell>
          <cell r="G19">
            <v>0</v>
          </cell>
          <cell r="H19">
            <v>0</v>
          </cell>
        </row>
        <row r="20">
          <cell r="E20">
            <v>0</v>
          </cell>
          <cell r="F20">
            <v>60800</v>
          </cell>
          <cell r="G20">
            <v>0</v>
          </cell>
          <cell r="H20">
            <v>2620</v>
          </cell>
        </row>
        <row r="21">
          <cell r="E21">
            <v>0</v>
          </cell>
          <cell r="F21">
            <v>0</v>
          </cell>
          <cell r="G21">
            <v>0</v>
          </cell>
          <cell r="H21">
            <v>10100</v>
          </cell>
        </row>
        <row r="22">
          <cell r="E22">
            <v>18000</v>
          </cell>
          <cell r="F22">
            <v>61800</v>
          </cell>
          <cell r="G22">
            <v>1000</v>
          </cell>
          <cell r="H22">
            <v>12720</v>
          </cell>
        </row>
        <row r="24">
          <cell r="E24">
            <v>0</v>
          </cell>
          <cell r="F24">
            <v>2.88</v>
          </cell>
          <cell r="G24">
            <v>0.05</v>
          </cell>
          <cell r="H24">
            <v>0.63</v>
          </cell>
        </row>
        <row r="25">
          <cell r="E25">
            <v>0</v>
          </cell>
          <cell r="F25">
            <v>164.8</v>
          </cell>
          <cell r="G25">
            <v>18.18</v>
          </cell>
          <cell r="H25">
            <v>231.27</v>
          </cell>
        </row>
        <row r="26">
          <cell r="E26">
            <v>0</v>
          </cell>
          <cell r="F26">
            <v>82.4</v>
          </cell>
          <cell r="G26">
            <v>9.09</v>
          </cell>
          <cell r="H26">
            <v>115.64</v>
          </cell>
        </row>
        <row r="28">
          <cell r="E28">
            <v>0</v>
          </cell>
          <cell r="F28">
            <v>0</v>
          </cell>
          <cell r="G28">
            <v>49.51</v>
          </cell>
          <cell r="H28">
            <v>0</v>
          </cell>
        </row>
        <row r="29">
          <cell r="E29">
            <v>0</v>
          </cell>
          <cell r="F29">
            <v>46.55</v>
          </cell>
          <cell r="G29">
            <v>0</v>
          </cell>
          <cell r="H29">
            <v>0</v>
          </cell>
        </row>
        <row r="30">
          <cell r="E30">
            <v>0</v>
          </cell>
          <cell r="F30">
            <v>2830.54</v>
          </cell>
          <cell r="G30">
            <v>0</v>
          </cell>
          <cell r="H30">
            <v>129.69999999999999</v>
          </cell>
        </row>
        <row r="31">
          <cell r="E31">
            <v>0</v>
          </cell>
          <cell r="F31">
            <v>0</v>
          </cell>
          <cell r="G31">
            <v>0</v>
          </cell>
          <cell r="H31">
            <v>500</v>
          </cell>
        </row>
        <row r="34">
          <cell r="E34">
            <v>0</v>
          </cell>
          <cell r="F34">
            <v>0</v>
          </cell>
          <cell r="G34">
            <v>1000</v>
          </cell>
          <cell r="H34">
            <v>0</v>
          </cell>
        </row>
        <row r="35">
          <cell r="E35">
            <v>0</v>
          </cell>
          <cell r="F35">
            <v>0</v>
          </cell>
          <cell r="G35">
            <v>0</v>
          </cell>
          <cell r="H35">
            <v>0</v>
          </cell>
        </row>
        <row r="36">
          <cell r="E36">
            <v>0</v>
          </cell>
          <cell r="F36">
            <v>0</v>
          </cell>
          <cell r="G36">
            <v>49.51</v>
          </cell>
          <cell r="H36">
            <v>0</v>
          </cell>
        </row>
        <row r="39">
          <cell r="E39">
            <v>0</v>
          </cell>
          <cell r="F39">
            <v>0</v>
          </cell>
          <cell r="G39">
            <v>0</v>
          </cell>
          <cell r="H39">
            <v>0</v>
          </cell>
        </row>
        <row r="40">
          <cell r="E40">
            <v>18000</v>
          </cell>
          <cell r="F40">
            <v>1000</v>
          </cell>
          <cell r="G40">
            <v>0</v>
          </cell>
          <cell r="H40">
            <v>0</v>
          </cell>
        </row>
        <row r="41">
          <cell r="E41">
            <v>0</v>
          </cell>
          <cell r="F41">
            <v>0</v>
          </cell>
          <cell r="G41">
            <v>0</v>
          </cell>
          <cell r="H41">
            <v>0</v>
          </cell>
        </row>
        <row r="42">
          <cell r="E42">
            <v>0</v>
          </cell>
          <cell r="F42">
            <v>2.67</v>
          </cell>
          <cell r="G42">
            <v>0</v>
          </cell>
          <cell r="H42">
            <v>0</v>
          </cell>
        </row>
        <row r="43">
          <cell r="E43">
            <v>0</v>
          </cell>
          <cell r="F43">
            <v>1.33</v>
          </cell>
          <cell r="G43">
            <v>0</v>
          </cell>
          <cell r="H43">
            <v>0</v>
          </cell>
        </row>
        <row r="46">
          <cell r="E46">
            <v>0</v>
          </cell>
          <cell r="F46">
            <v>0</v>
          </cell>
          <cell r="G46">
            <v>0</v>
          </cell>
          <cell r="H46">
            <v>0</v>
          </cell>
        </row>
        <row r="47">
          <cell r="E47">
            <v>0</v>
          </cell>
          <cell r="F47">
            <v>400</v>
          </cell>
          <cell r="G47">
            <v>0</v>
          </cell>
          <cell r="H47">
            <v>400</v>
          </cell>
        </row>
        <row r="48">
          <cell r="E48">
            <v>0</v>
          </cell>
          <cell r="F48" t="e">
            <v>#N/A</v>
          </cell>
          <cell r="G48">
            <v>0</v>
          </cell>
          <cell r="H48">
            <v>400</v>
          </cell>
        </row>
        <row r="49">
          <cell r="E49">
            <v>0</v>
          </cell>
          <cell r="F49">
            <v>0</v>
          </cell>
          <cell r="G49">
            <v>0</v>
          </cell>
          <cell r="H49">
            <v>200</v>
          </cell>
        </row>
        <row r="50">
          <cell r="E50">
            <v>0</v>
          </cell>
          <cell r="F50">
            <v>60000</v>
          </cell>
          <cell r="G50">
            <v>0</v>
          </cell>
          <cell r="H50">
            <v>1000</v>
          </cell>
        </row>
        <row r="51">
          <cell r="E51">
            <v>0</v>
          </cell>
          <cell r="F51">
            <v>0</v>
          </cell>
          <cell r="G51">
            <v>0</v>
          </cell>
          <cell r="H51">
            <v>620</v>
          </cell>
        </row>
        <row r="52">
          <cell r="E52">
            <v>0</v>
          </cell>
          <cell r="F52">
            <v>162.13</v>
          </cell>
          <cell r="G52">
            <v>0</v>
          </cell>
          <cell r="H52">
            <v>47.64</v>
          </cell>
        </row>
        <row r="53">
          <cell r="E53">
            <v>0</v>
          </cell>
          <cell r="F53">
            <v>81.069999999999993</v>
          </cell>
          <cell r="G53">
            <v>0</v>
          </cell>
          <cell r="H53">
            <v>23.82</v>
          </cell>
        </row>
        <row r="54">
          <cell r="E54">
            <v>0</v>
          </cell>
          <cell r="F54">
            <v>400</v>
          </cell>
          <cell r="G54">
            <v>0</v>
          </cell>
          <cell r="H54">
            <v>400</v>
          </cell>
        </row>
        <row r="57">
          <cell r="E57">
            <v>0</v>
          </cell>
          <cell r="F57">
            <v>0</v>
          </cell>
          <cell r="G57">
            <v>0</v>
          </cell>
          <cell r="H57">
            <v>0</v>
          </cell>
        </row>
        <row r="58">
          <cell r="E58">
            <v>0</v>
          </cell>
          <cell r="F58">
            <v>0</v>
          </cell>
          <cell r="G58">
            <v>0</v>
          </cell>
          <cell r="H58">
            <v>0</v>
          </cell>
        </row>
        <row r="59">
          <cell r="E59">
            <v>0</v>
          </cell>
          <cell r="F59">
            <v>0</v>
          </cell>
          <cell r="G59">
            <v>0</v>
          </cell>
          <cell r="H59">
            <v>0</v>
          </cell>
        </row>
        <row r="60">
          <cell r="E60">
            <v>0</v>
          </cell>
          <cell r="F60">
            <v>0</v>
          </cell>
          <cell r="G60">
            <v>0</v>
          </cell>
          <cell r="H60">
            <v>0</v>
          </cell>
        </row>
        <row r="61">
          <cell r="E61">
            <v>0</v>
          </cell>
          <cell r="F61">
            <v>0</v>
          </cell>
          <cell r="G61">
            <v>0</v>
          </cell>
          <cell r="H61">
            <v>10000</v>
          </cell>
        </row>
        <row r="62">
          <cell r="E62">
            <v>0</v>
          </cell>
          <cell r="F62">
            <v>0</v>
          </cell>
          <cell r="G62">
            <v>0</v>
          </cell>
          <cell r="H62">
            <v>100</v>
          </cell>
        </row>
        <row r="63">
          <cell r="E63">
            <v>0</v>
          </cell>
          <cell r="F63">
            <v>0</v>
          </cell>
          <cell r="G63">
            <v>0</v>
          </cell>
          <cell r="H63">
            <v>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5">
          <cell r="D5" t="str">
            <v>Storage Costs</v>
          </cell>
        </row>
      </sheetData>
      <sheetData sheetId="40"/>
      <sheetData sheetId="41">
        <row r="1">
          <cell r="B1" t="str">
            <v>DropDown Label</v>
          </cell>
          <cell r="C1" t="str">
            <v>Name</v>
          </cell>
          <cell r="D1" t="str">
            <v>Range</v>
          </cell>
        </row>
        <row r="2">
          <cell r="B2" t="str">
            <v>Total value of commodities passing through</v>
          </cell>
          <cell r="C2" t="str">
            <v>Graph1</v>
          </cell>
          <cell r="D2" t="str">
            <v>A2</v>
          </cell>
        </row>
        <row r="3">
          <cell r="B3" t="str">
            <v>Total volume of commodities passing through (m3)</v>
          </cell>
          <cell r="C3" t="str">
            <v>Graph2</v>
          </cell>
          <cell r="D3" t="str">
            <v>A3</v>
          </cell>
        </row>
        <row r="4">
          <cell r="B4" t="str">
            <v>Total weight of commodities passing through (kg)</v>
          </cell>
          <cell r="C4" t="str">
            <v>Graph3</v>
          </cell>
          <cell r="D4" t="str">
            <v>A4</v>
          </cell>
        </row>
        <row r="5">
          <cell r="B5" t="str">
            <v>Procurement Costs</v>
          </cell>
          <cell r="C5" t="str">
            <v>Graph4</v>
          </cell>
          <cell r="D5" t="str">
            <v>A5</v>
          </cell>
        </row>
        <row r="6">
          <cell r="B6" t="str">
            <v>Storage Costs</v>
          </cell>
          <cell r="C6" t="str">
            <v>Graph5</v>
          </cell>
          <cell r="D6" t="str">
            <v>A6</v>
          </cell>
        </row>
        <row r="7">
          <cell r="B7" t="str">
            <v>Transport Costs</v>
          </cell>
          <cell r="C7" t="str">
            <v>Graph6</v>
          </cell>
          <cell r="D7" t="str">
            <v>A7</v>
          </cell>
        </row>
        <row r="8">
          <cell r="B8" t="str">
            <v>Management Costs</v>
          </cell>
          <cell r="C8" t="str">
            <v>Graph7</v>
          </cell>
          <cell r="D8" t="str">
            <v>A8</v>
          </cell>
        </row>
        <row r="9">
          <cell r="B9" t="str">
            <v>Total Costs</v>
          </cell>
          <cell r="C9" t="str">
            <v>Graph8</v>
          </cell>
          <cell r="D9" t="str">
            <v>A9</v>
          </cell>
        </row>
        <row r="10">
          <cell r="B10" t="str">
            <v>Cost per $ of annual pass through</v>
          </cell>
          <cell r="C10" t="str">
            <v>Graph9</v>
          </cell>
          <cell r="D10" t="str">
            <v>A10</v>
          </cell>
        </row>
        <row r="11">
          <cell r="B11" t="str">
            <v>Cost per m3 of annual pass through</v>
          </cell>
          <cell r="C11" t="str">
            <v>Graph10</v>
          </cell>
          <cell r="D11" t="str">
            <v>A11</v>
          </cell>
        </row>
        <row r="12">
          <cell r="B12" t="str">
            <v>Cost per kg of annual pass through</v>
          </cell>
          <cell r="C12" t="str">
            <v>Graph11</v>
          </cell>
          <cell r="D12" t="str">
            <v>A12</v>
          </cell>
        </row>
        <row r="13">
          <cell r="B13" t="str">
            <v>Procurement costs per $1000 of Commodities</v>
          </cell>
          <cell r="C13" t="str">
            <v>Graph12</v>
          </cell>
          <cell r="D13" t="str">
            <v>A13</v>
          </cell>
        </row>
        <row r="14">
          <cell r="B14" t="str">
            <v>Storage costs per $1000 of commodities</v>
          </cell>
          <cell r="C14" t="str">
            <v>Graph13</v>
          </cell>
          <cell r="D14" t="str">
            <v>A14</v>
          </cell>
        </row>
        <row r="15">
          <cell r="B15" t="str">
            <v>Transport costs per $1000 of Commodities</v>
          </cell>
          <cell r="C15" t="str">
            <v>Graph14</v>
          </cell>
          <cell r="D15" t="str">
            <v>A15</v>
          </cell>
        </row>
        <row r="16">
          <cell r="B16" t="str">
            <v>Management costs per $1000 of Commodities</v>
          </cell>
          <cell r="C16" t="str">
            <v>Graph15</v>
          </cell>
          <cell r="D16" t="str">
            <v>A16</v>
          </cell>
        </row>
        <row r="17">
          <cell r="B17" t="str">
            <v>Procurement Costs: Labor</v>
          </cell>
          <cell r="C17" t="str">
            <v>Graph16</v>
          </cell>
          <cell r="D17" t="str">
            <v>A17</v>
          </cell>
        </row>
        <row r="18">
          <cell r="B18" t="str">
            <v>Procurement Costs: Misc</v>
          </cell>
          <cell r="C18" t="str">
            <v>Graph17</v>
          </cell>
          <cell r="D18" t="str">
            <v>A18</v>
          </cell>
        </row>
        <row r="19">
          <cell r="B19" t="str">
            <v>Cost per $1000 of procured commodities</v>
          </cell>
          <cell r="C19" t="str">
            <v>Graph18</v>
          </cell>
          <cell r="D19" t="str">
            <v>A19</v>
          </cell>
        </row>
        <row r="20">
          <cell r="B20" t="str">
            <v>Storage Costs: Labor</v>
          </cell>
          <cell r="C20" t="str">
            <v>Graph19</v>
          </cell>
          <cell r="D20" t="str">
            <v>A20</v>
          </cell>
        </row>
        <row r="21">
          <cell r="B21" t="str">
            <v>Storage Costs: Space</v>
          </cell>
          <cell r="C21" t="str">
            <v>Graph20</v>
          </cell>
          <cell r="D21" t="str">
            <v>A21</v>
          </cell>
        </row>
        <row r="22">
          <cell r="B22" t="str">
            <v>Storage Costs: Equipment</v>
          </cell>
          <cell r="C22" t="str">
            <v>Graph21</v>
          </cell>
          <cell r="D22" t="str">
            <v>A22</v>
          </cell>
        </row>
        <row r="23">
          <cell r="B23" t="str">
            <v>Cost per m3 of stored</v>
          </cell>
          <cell r="C23" t="str">
            <v>Graph22</v>
          </cell>
          <cell r="D23" t="str">
            <v>A23</v>
          </cell>
        </row>
        <row r="24">
          <cell r="B24" t="str">
            <v>Cost per kg of stored</v>
          </cell>
          <cell r="C24" t="str">
            <v>Graph23</v>
          </cell>
          <cell r="D24" t="str">
            <v>A24</v>
          </cell>
        </row>
        <row r="25">
          <cell r="B25" t="str">
            <v>Transport Costs: Labor</v>
          </cell>
          <cell r="C25" t="str">
            <v>Graph24</v>
          </cell>
          <cell r="D25" t="str">
            <v>A25</v>
          </cell>
        </row>
        <row r="26">
          <cell r="B26" t="str">
            <v>Transport Costs: Per Diems</v>
          </cell>
          <cell r="C26" t="str">
            <v>Graph25</v>
          </cell>
          <cell r="D26" t="str">
            <v>A26</v>
          </cell>
        </row>
        <row r="27">
          <cell r="B27" t="str">
            <v>Total km</v>
          </cell>
          <cell r="C27" t="str">
            <v>Graph26</v>
          </cell>
          <cell r="D27" t="str">
            <v>A27</v>
          </cell>
        </row>
        <row r="28">
          <cell r="B28" t="str">
            <v>Transport Costs: Fuel</v>
          </cell>
          <cell r="C28" t="str">
            <v>Graph27</v>
          </cell>
          <cell r="D28" t="str">
            <v>A28</v>
          </cell>
        </row>
        <row r="29">
          <cell r="B29" t="str">
            <v>Cost per m3 transported</v>
          </cell>
          <cell r="C29" t="str">
            <v>Graph28</v>
          </cell>
          <cell r="D29" t="str">
            <v>A29</v>
          </cell>
        </row>
        <row r="30">
          <cell r="B30" t="str">
            <v>Cost per kg transported</v>
          </cell>
          <cell r="C30" t="str">
            <v>Graph29</v>
          </cell>
          <cell r="D30" t="str">
            <v>A30</v>
          </cell>
        </row>
        <row r="31">
          <cell r="B31" t="str">
            <v>Management Labor Costs for Quantification</v>
          </cell>
          <cell r="C31" t="str">
            <v>Graph30</v>
          </cell>
          <cell r="D31" t="str">
            <v>A31</v>
          </cell>
        </row>
        <row r="32">
          <cell r="B32" t="str">
            <v>Management Labor Costs for Logistics Training</v>
          </cell>
          <cell r="C32" t="str">
            <v>Graph31</v>
          </cell>
          <cell r="D32" t="str">
            <v>A32</v>
          </cell>
        </row>
        <row r="33">
          <cell r="B33" t="str">
            <v>Management Labor Costs for Quality Assurance</v>
          </cell>
          <cell r="C33" t="str">
            <v>Graph32</v>
          </cell>
          <cell r="D33" t="str">
            <v>A33</v>
          </cell>
        </row>
        <row r="34">
          <cell r="B34" t="str">
            <v>Management Labor Costs for Logistics Information Systems</v>
          </cell>
          <cell r="C34" t="str">
            <v>Graph33</v>
          </cell>
          <cell r="D34" t="str">
            <v>A34</v>
          </cell>
        </row>
        <row r="35">
          <cell r="B35" t="str">
            <v>Management Labor Costs Other</v>
          </cell>
          <cell r="C35" t="str">
            <v>Graph34</v>
          </cell>
          <cell r="D35" t="str">
            <v>A35</v>
          </cell>
        </row>
        <row r="36">
          <cell r="B36" t="str">
            <v>Management Operating Costs</v>
          </cell>
          <cell r="C36" t="str">
            <v>Graph35</v>
          </cell>
          <cell r="D36" t="str">
            <v>A36</v>
          </cell>
        </row>
        <row r="37">
          <cell r="B37" t="str">
            <v>Management Costs: Misc</v>
          </cell>
          <cell r="C37" t="str">
            <v>Graph36</v>
          </cell>
          <cell r="D37" t="str">
            <v>A37</v>
          </cell>
        </row>
        <row r="38">
          <cell r="B38" t="str">
            <v>Transport Costs: Equipment</v>
          </cell>
          <cell r="C38" t="str">
            <v>Graph37</v>
          </cell>
          <cell r="D38" t="str">
            <v>A38</v>
          </cell>
        </row>
        <row r="39">
          <cell r="B39" t="str">
            <v>Transport Costs: Vehicle</v>
          </cell>
          <cell r="C39" t="str">
            <v>Graph38</v>
          </cell>
          <cell r="D39" t="str">
            <v>A39</v>
          </cell>
        </row>
        <row r="40">
          <cell r="B40" t="str">
            <v>Transport Costs: Misc</v>
          </cell>
          <cell r="C40" t="str">
            <v>Graph39</v>
          </cell>
          <cell r="D40" t="str">
            <v>A40</v>
          </cell>
        </row>
      </sheetData>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151"/>
  <sheetViews>
    <sheetView showRowColHeaders="0" workbookViewId="0">
      <pane ySplit="1" topLeftCell="A2" activePane="bottomLeft" state="frozen"/>
      <selection pane="bottomLeft" activeCell="E2" sqref="E2"/>
    </sheetView>
  </sheetViews>
  <sheetFormatPr defaultColWidth="9.109375" defaultRowHeight="13.2" x14ac:dyDescent="0.25"/>
  <cols>
    <col min="1" max="1" width="13.5546875" style="113" bestFit="1" customWidth="1"/>
    <col min="2" max="2" width="10" style="113" bestFit="1" customWidth="1"/>
    <col min="3" max="3" width="7.44140625" style="113" bestFit="1" customWidth="1"/>
    <col min="4" max="4" width="17.44140625" style="113" bestFit="1" customWidth="1"/>
    <col min="5" max="5" width="18.33203125" style="113" bestFit="1" customWidth="1"/>
    <col min="6" max="6" width="27.33203125" style="113" bestFit="1" customWidth="1"/>
    <col min="7" max="16384" width="9.109375" style="113"/>
  </cols>
  <sheetData>
    <row r="1" spans="1:6" ht="12.75" x14ac:dyDescent="0.2">
      <c r="A1" s="115" t="s">
        <v>401</v>
      </c>
      <c r="B1" s="115" t="s">
        <v>402</v>
      </c>
      <c r="C1" s="115" t="s">
        <v>403</v>
      </c>
      <c r="D1" s="115" t="s">
        <v>454</v>
      </c>
      <c r="E1" s="115" t="s">
        <v>455</v>
      </c>
      <c r="F1" s="115" t="s">
        <v>456</v>
      </c>
    </row>
    <row r="2" spans="1:6" ht="12.75" x14ac:dyDescent="0.2">
      <c r="A2" s="113" t="str">
        <f>(B2 &amp;"."&amp;C2)</f>
        <v>6.1</v>
      </c>
      <c r="B2" s="113">
        <f>General1!$C$2</f>
        <v>6</v>
      </c>
      <c r="C2" s="113">
        <v>1</v>
      </c>
      <c r="D2" s="113" t="str">
        <f>Commodity1!C18</f>
        <v>IUD 1</v>
      </c>
      <c r="E2" s="113">
        <f>Commodity1!D18</f>
        <v>200</v>
      </c>
      <c r="F2" s="113">
        <f>Commodity1!E18</f>
        <v>0</v>
      </c>
    </row>
    <row r="3" spans="1:6" ht="12.75" x14ac:dyDescent="0.2">
      <c r="A3" s="113" t="str">
        <f t="shared" ref="A3:A66" si="0">(B3 &amp;"."&amp;C3)</f>
        <v>6.2</v>
      </c>
      <c r="B3" s="113">
        <f>General1!$C$2</f>
        <v>6</v>
      </c>
      <c r="C3" s="113">
        <v>2</v>
      </c>
      <c r="D3" s="113" t="str">
        <f>Commodity1!C19</f>
        <v>IUD 2</v>
      </c>
      <c r="E3" s="113">
        <f>Commodity1!D19</f>
        <v>100</v>
      </c>
      <c r="F3" s="113">
        <f>Commodity1!E19</f>
        <v>0</v>
      </c>
    </row>
    <row r="4" spans="1:6" ht="12.75" x14ac:dyDescent="0.2">
      <c r="A4" s="113" t="str">
        <f t="shared" si="0"/>
        <v>6.3</v>
      </c>
      <c r="B4" s="113">
        <f>General1!$C$2</f>
        <v>6</v>
      </c>
      <c r="C4" s="113">
        <v>3</v>
      </c>
      <c r="D4" s="113" t="str">
        <f>Commodity1!C20</f>
        <v>IUD 3</v>
      </c>
      <c r="E4" s="113">
        <f>Commodity1!D20</f>
        <v>100</v>
      </c>
      <c r="F4" s="113">
        <f>Commodity1!E20</f>
        <v>0</v>
      </c>
    </row>
    <row r="5" spans="1:6" ht="12.75" x14ac:dyDescent="0.2">
      <c r="A5" s="113" t="str">
        <f t="shared" si="0"/>
        <v>6.4</v>
      </c>
      <c r="B5" s="113">
        <f>General1!$C$2</f>
        <v>6</v>
      </c>
      <c r="C5" s="113">
        <v>4</v>
      </c>
      <c r="D5" s="113" t="str">
        <f>Commodity1!C21</f>
        <v>IUD 4</v>
      </c>
      <c r="E5" s="113">
        <f>Commodity1!D21</f>
        <v>100</v>
      </c>
      <c r="F5" s="113">
        <f>Commodity1!E21</f>
        <v>0</v>
      </c>
    </row>
    <row r="6" spans="1:6" ht="12.75" x14ac:dyDescent="0.2">
      <c r="A6" s="113" t="str">
        <f t="shared" si="0"/>
        <v>6.5</v>
      </c>
      <c r="B6" s="113">
        <f>General1!$C$2</f>
        <v>6</v>
      </c>
      <c r="C6" s="113">
        <v>5</v>
      </c>
      <c r="D6" s="113" t="str">
        <f>Commodity1!C22</f>
        <v>IUD 5</v>
      </c>
      <c r="E6" s="113">
        <f>Commodity1!D22</f>
        <v>100</v>
      </c>
      <c r="F6" s="113">
        <f>Commodity1!E22</f>
        <v>0</v>
      </c>
    </row>
    <row r="7" spans="1:6" ht="12.75" x14ac:dyDescent="0.2">
      <c r="A7" s="113" t="str">
        <f t="shared" si="0"/>
        <v>6.6</v>
      </c>
      <c r="B7" s="113">
        <f>General1!$C$2</f>
        <v>6</v>
      </c>
      <c r="C7" s="113">
        <v>6</v>
      </c>
      <c r="D7" s="113" t="str">
        <f>Commodity1!C23</f>
        <v>TB med 1</v>
      </c>
      <c r="E7" s="113">
        <f>Commodity1!D23</f>
        <v>100</v>
      </c>
      <c r="F7" s="113">
        <f>Commodity1!E23</f>
        <v>0</v>
      </c>
    </row>
    <row r="8" spans="1:6" ht="12.75" x14ac:dyDescent="0.2">
      <c r="A8" s="113" t="str">
        <f t="shared" si="0"/>
        <v>6.7</v>
      </c>
      <c r="B8" s="113">
        <f>General1!$C$2</f>
        <v>6</v>
      </c>
      <c r="C8" s="113">
        <v>7</v>
      </c>
      <c r="D8" s="113" t="str">
        <f>Commodity1!C24</f>
        <v>TB med 2</v>
      </c>
      <c r="E8" s="113">
        <f>Commodity1!D24</f>
        <v>100</v>
      </c>
      <c r="F8" s="113">
        <f>Commodity1!E24</f>
        <v>0</v>
      </c>
    </row>
    <row r="9" spans="1:6" ht="12.75" x14ac:dyDescent="0.2">
      <c r="A9" s="113" t="str">
        <f t="shared" si="0"/>
        <v>6.8</v>
      </c>
      <c r="B9" s="113">
        <f>General1!$C$2</f>
        <v>6</v>
      </c>
      <c r="C9" s="113">
        <v>8</v>
      </c>
      <c r="D9" s="113" t="str">
        <f>Commodity1!C25</f>
        <v>TB med 3</v>
      </c>
      <c r="E9" s="113">
        <f>Commodity1!D25</f>
        <v>100</v>
      </c>
      <c r="F9" s="113">
        <f>Commodity1!E25</f>
        <v>0</v>
      </c>
    </row>
    <row r="10" spans="1:6" ht="12.75" x14ac:dyDescent="0.2">
      <c r="A10" s="113" t="str">
        <f t="shared" si="0"/>
        <v>6.9</v>
      </c>
      <c r="B10" s="113">
        <f>General1!$C$2</f>
        <v>6</v>
      </c>
      <c r="C10" s="113">
        <v>9</v>
      </c>
      <c r="D10" s="113" t="str">
        <f>Commodity1!C26</f>
        <v>TB med 4</v>
      </c>
      <c r="E10" s="113">
        <f>Commodity1!D26</f>
        <v>100</v>
      </c>
      <c r="F10" s="113">
        <f>Commodity1!E26</f>
        <v>0</v>
      </c>
    </row>
    <row r="11" spans="1:6" ht="12.75" x14ac:dyDescent="0.2">
      <c r="A11" s="113" t="str">
        <f t="shared" si="0"/>
        <v>6.10</v>
      </c>
      <c r="B11" s="113">
        <f>General1!$C$2</f>
        <v>6</v>
      </c>
      <c r="C11" s="113">
        <v>10</v>
      </c>
      <c r="D11" s="113" t="str">
        <f>Commodity1!C27</f>
        <v>TB med 5</v>
      </c>
      <c r="E11" s="113">
        <f>Commodity1!D27</f>
        <v>100</v>
      </c>
      <c r="F11" s="113">
        <f>Commodity1!E27</f>
        <v>0</v>
      </c>
    </row>
    <row r="12" spans="1:6" ht="12.75" x14ac:dyDescent="0.2">
      <c r="A12" s="113" t="str">
        <f t="shared" si="0"/>
        <v>6.11</v>
      </c>
      <c r="B12" s="113">
        <f>General1!$C$2</f>
        <v>6</v>
      </c>
      <c r="C12" s="113">
        <v>11</v>
      </c>
      <c r="D12" s="113" t="str">
        <f>Commodity1!C28</f>
        <v>TB med 6</v>
      </c>
      <c r="E12" s="113">
        <f>Commodity1!D28</f>
        <v>100</v>
      </c>
      <c r="F12" s="113">
        <f>Commodity1!E28</f>
        <v>0</v>
      </c>
    </row>
    <row r="13" spans="1:6" ht="12.75" x14ac:dyDescent="0.2">
      <c r="A13" s="113" t="str">
        <f t="shared" si="0"/>
        <v>6.12</v>
      </c>
      <c r="B13" s="113">
        <f>General1!$C$2</f>
        <v>6</v>
      </c>
      <c r="C13" s="113">
        <v>12</v>
      </c>
      <c r="D13" s="113" t="str">
        <f>Commodity1!C29</f>
        <v>TB med 7</v>
      </c>
      <c r="E13" s="113">
        <f>Commodity1!D29</f>
        <v>100</v>
      </c>
      <c r="F13" s="113">
        <f>Commodity1!E29</f>
        <v>0</v>
      </c>
    </row>
    <row r="14" spans="1:6" ht="12.75" x14ac:dyDescent="0.2">
      <c r="A14" s="113" t="str">
        <f t="shared" si="0"/>
        <v>6.13</v>
      </c>
      <c r="B14" s="113">
        <f>General1!$C$2</f>
        <v>6</v>
      </c>
      <c r="C14" s="113">
        <v>13</v>
      </c>
      <c r="D14" s="113" t="str">
        <f>Commodity1!C30</f>
        <v>TB med 8</v>
      </c>
      <c r="E14" s="113">
        <f>Commodity1!D30</f>
        <v>100</v>
      </c>
      <c r="F14" s="113">
        <f>Commodity1!E30</f>
        <v>0</v>
      </c>
    </row>
    <row r="15" spans="1:6" ht="12.75" x14ac:dyDescent="0.2">
      <c r="A15" s="113" t="str">
        <f t="shared" si="0"/>
        <v>6.14</v>
      </c>
      <c r="B15" s="113">
        <f>General1!$C$2</f>
        <v>6</v>
      </c>
      <c r="C15" s="113">
        <v>14</v>
      </c>
      <c r="D15" s="113" t="str">
        <f>Commodity1!C31</f>
        <v>Abacavir 20mg/ml 240ml</v>
      </c>
      <c r="E15" s="113">
        <f>Commodity1!D31</f>
        <v>100</v>
      </c>
      <c r="F15" s="113">
        <f>Commodity1!E31</f>
        <v>0</v>
      </c>
    </row>
    <row r="16" spans="1:6" ht="12.75" x14ac:dyDescent="0.2">
      <c r="A16" s="113" t="str">
        <f t="shared" si="0"/>
        <v>6.15</v>
      </c>
      <c r="B16" s="113">
        <f>General1!$C$2</f>
        <v>6</v>
      </c>
      <c r="C16" s="113">
        <v>15</v>
      </c>
      <c r="D16" s="113" t="str">
        <f>Commodity1!C32</f>
        <v>Abacavir 300mg 60 Tabs</v>
      </c>
      <c r="E16" s="113">
        <f>Commodity1!D32</f>
        <v>100</v>
      </c>
      <c r="F16" s="113">
        <f>Commodity1!E32</f>
        <v>0</v>
      </c>
    </row>
    <row r="17" spans="1:6" ht="12.75" x14ac:dyDescent="0.2">
      <c r="A17" s="113" t="str">
        <f t="shared" si="0"/>
        <v>6.16</v>
      </c>
      <c r="B17" s="113">
        <f>General1!$C$2</f>
        <v>6</v>
      </c>
      <c r="C17" s="113">
        <v>16</v>
      </c>
      <c r="D17" s="113" t="str">
        <f>Commodity1!C33</f>
        <v>Didanosine 25mg Tabs</v>
      </c>
      <c r="E17" s="113">
        <f>Commodity1!D33</f>
        <v>100</v>
      </c>
      <c r="F17" s="113">
        <f>Commodity1!E33</f>
        <v>0</v>
      </c>
    </row>
    <row r="18" spans="1:6" ht="12.75" x14ac:dyDescent="0.2">
      <c r="A18" s="113" t="str">
        <f t="shared" si="0"/>
        <v>6.17</v>
      </c>
      <c r="B18" s="113">
        <f>General1!$C$2</f>
        <v>6</v>
      </c>
      <c r="C18" s="113">
        <v>17</v>
      </c>
      <c r="D18" s="113" t="str">
        <f>Commodity1!C34</f>
        <v>Didanosine 50mg 60 Tabs</v>
      </c>
      <c r="E18" s="113">
        <f>Commodity1!D34</f>
        <v>100</v>
      </c>
      <c r="F18" s="113">
        <f>Commodity1!E34</f>
        <v>0</v>
      </c>
    </row>
    <row r="19" spans="1:6" ht="12.75" x14ac:dyDescent="0.2">
      <c r="A19" s="113" t="str">
        <f t="shared" si="0"/>
        <v>6.18</v>
      </c>
      <c r="B19" s="113">
        <f>General1!$C$2</f>
        <v>6</v>
      </c>
      <c r="C19" s="113">
        <v>18</v>
      </c>
      <c r="D19" s="113" t="str">
        <f>Commodity1!C35</f>
        <v>Didanosine 100mg 60 Tabs</v>
      </c>
      <c r="E19" s="113">
        <f>Commodity1!D35</f>
        <v>100</v>
      </c>
      <c r="F19" s="113">
        <f>Commodity1!E35</f>
        <v>0</v>
      </c>
    </row>
    <row r="20" spans="1:6" ht="12.75" x14ac:dyDescent="0.2">
      <c r="A20" s="113" t="str">
        <f t="shared" si="0"/>
        <v>6.19</v>
      </c>
      <c r="B20" s="113">
        <f>General1!$C$2</f>
        <v>6</v>
      </c>
      <c r="C20" s="113">
        <v>19</v>
      </c>
      <c r="D20" s="113" t="str">
        <f>Commodity1!C36</f>
        <v>Efavirenz 200mg 90 Caps</v>
      </c>
      <c r="E20" s="113">
        <f>Commodity1!D36</f>
        <v>100</v>
      </c>
      <c r="F20" s="113">
        <f>Commodity1!E36</f>
        <v>0</v>
      </c>
    </row>
    <row r="21" spans="1:6" ht="12.75" x14ac:dyDescent="0.2">
      <c r="A21" s="113" t="str">
        <f t="shared" si="0"/>
        <v>6.20</v>
      </c>
      <c r="B21" s="113">
        <f>General1!$C$2</f>
        <v>6</v>
      </c>
      <c r="C21" s="113">
        <v>20</v>
      </c>
      <c r="D21" s="113" t="str">
        <f>Commodity1!C37</f>
        <v>Efavirenz 50mg 30 Caps</v>
      </c>
      <c r="E21" s="113">
        <f>Commodity1!D37</f>
        <v>100</v>
      </c>
      <c r="F21" s="113">
        <f>Commodity1!E37</f>
        <v>0</v>
      </c>
    </row>
    <row r="22" spans="1:6" ht="12.75" x14ac:dyDescent="0.2">
      <c r="A22" s="113" t="str">
        <f t="shared" si="0"/>
        <v>6.21</v>
      </c>
      <c r="B22" s="113">
        <f>General1!$C$2</f>
        <v>6</v>
      </c>
      <c r="C22" s="113">
        <v>21</v>
      </c>
      <c r="D22" s="113" t="str">
        <f>Commodity1!C38</f>
        <v>Efavirenz 600mg 30 Tabs</v>
      </c>
      <c r="E22" s="113">
        <f>Commodity1!D38</f>
        <v>100</v>
      </c>
      <c r="F22" s="113">
        <f>Commodity1!E38</f>
        <v>0</v>
      </c>
    </row>
    <row r="23" spans="1:6" ht="12.75" x14ac:dyDescent="0.2">
      <c r="A23" s="113" t="str">
        <f t="shared" si="0"/>
        <v>6.22</v>
      </c>
      <c r="B23" s="113">
        <f>General1!$C$2</f>
        <v>6</v>
      </c>
      <c r="C23" s="113">
        <v>22</v>
      </c>
      <c r="D23" s="113" t="str">
        <f>Commodity1!C39</f>
        <v>Lamivudine 10mg/ml 100ml</v>
      </c>
      <c r="E23" s="113">
        <f>Commodity1!D39</f>
        <v>100</v>
      </c>
      <c r="F23" s="113">
        <f>Commodity1!E39</f>
        <v>0</v>
      </c>
    </row>
    <row r="24" spans="1:6" ht="12.75" x14ac:dyDescent="0.2">
      <c r="A24" s="113" t="str">
        <f t="shared" si="0"/>
        <v>6.23</v>
      </c>
      <c r="B24" s="113">
        <f>General1!$C$2</f>
        <v>6</v>
      </c>
      <c r="C24" s="113">
        <v>23</v>
      </c>
      <c r="D24" s="113" t="str">
        <f>Commodity1!C40</f>
        <v>Lamivudine 10mg/ml 240ml</v>
      </c>
      <c r="E24" s="113">
        <f>Commodity1!D40</f>
        <v>100</v>
      </c>
      <c r="F24" s="113">
        <f>Commodity1!E40</f>
        <v>0</v>
      </c>
    </row>
    <row r="25" spans="1:6" ht="12.75" x14ac:dyDescent="0.2">
      <c r="A25" s="113" t="str">
        <f t="shared" si="0"/>
        <v>6.24</v>
      </c>
      <c r="B25" s="113">
        <f>General1!$C$2</f>
        <v>6</v>
      </c>
      <c r="C25" s="113">
        <v>24</v>
      </c>
      <c r="D25" s="113" t="str">
        <f>Commodity1!C41</f>
        <v>Lamivudine 150mg/ml 60 Tabs</v>
      </c>
      <c r="E25" s="113">
        <f>Commodity1!D41</f>
        <v>100</v>
      </c>
      <c r="F25" s="113">
        <f>Commodity1!E41</f>
        <v>0</v>
      </c>
    </row>
    <row r="26" spans="1:6" ht="12.75" x14ac:dyDescent="0.2">
      <c r="A26" s="113" t="str">
        <f t="shared" si="0"/>
        <v>6.25</v>
      </c>
      <c r="B26" s="113">
        <f>General1!$C$2</f>
        <v>6</v>
      </c>
      <c r="C26" s="113">
        <v>25</v>
      </c>
      <c r="D26" s="113" t="str">
        <f>Commodity1!C42</f>
        <v>Lamivudine/Stavudine 150/30mg 60 Tabs</v>
      </c>
      <c r="E26" s="113">
        <f>Commodity1!D42</f>
        <v>100</v>
      </c>
      <c r="F26" s="113">
        <f>Commodity1!E42</f>
        <v>0</v>
      </c>
    </row>
    <row r="27" spans="1:6" ht="12.75" x14ac:dyDescent="0.2">
      <c r="A27" s="113" t="str">
        <f t="shared" si="0"/>
        <v>6.26</v>
      </c>
      <c r="B27" s="113">
        <f>General1!$C$2</f>
        <v>6</v>
      </c>
      <c r="C27" s="113">
        <v>26</v>
      </c>
      <c r="D27" s="113" t="str">
        <f>Commodity1!C43</f>
        <v>Lamivudine/Stavudine 150/30mg 30 Tabs</v>
      </c>
      <c r="E27" s="113">
        <f>Commodity1!D43</f>
        <v>100</v>
      </c>
      <c r="F27" s="113">
        <f>Commodity1!E43</f>
        <v>0</v>
      </c>
    </row>
    <row r="28" spans="1:6" ht="12.75" x14ac:dyDescent="0.2">
      <c r="A28" s="113" t="str">
        <f t="shared" si="0"/>
        <v>6.27</v>
      </c>
      <c r="B28" s="113">
        <f>General1!$C$2</f>
        <v>6</v>
      </c>
      <c r="C28" s="113">
        <v>27</v>
      </c>
      <c r="D28" s="113" t="str">
        <f>Commodity1!C44</f>
        <v>Lamivudine/Stavudine 40/150mg 60 Tabs</v>
      </c>
      <c r="E28" s="113">
        <f>Commodity1!D44</f>
        <v>100</v>
      </c>
      <c r="F28" s="113">
        <f>Commodity1!E44</f>
        <v>0</v>
      </c>
    </row>
    <row r="29" spans="1:6" ht="12.75" x14ac:dyDescent="0.2">
      <c r="A29" s="113" t="str">
        <f t="shared" si="0"/>
        <v>6.28</v>
      </c>
      <c r="B29" s="113">
        <f>General1!$C$2</f>
        <v>6</v>
      </c>
      <c r="C29" s="113">
        <v>28</v>
      </c>
      <c r="D29" s="113" t="str">
        <f>Commodity1!C45</f>
        <v>Lamivudine/Stavudine/Nevirapine 150/30/200mg 60 Tabs</v>
      </c>
      <c r="E29" s="113">
        <f>Commodity1!D45</f>
        <v>100</v>
      </c>
      <c r="F29" s="113">
        <f>Commodity1!E45</f>
        <v>0</v>
      </c>
    </row>
    <row r="30" spans="1:6" ht="12.75" x14ac:dyDescent="0.2">
      <c r="A30" s="113" t="str">
        <f t="shared" si="0"/>
        <v>6.29</v>
      </c>
      <c r="B30" s="113">
        <f>General1!$C$2</f>
        <v>6</v>
      </c>
      <c r="C30" s="113">
        <v>29</v>
      </c>
      <c r="D30" s="113" t="str">
        <f>Commodity1!C46</f>
        <v>Lamivudine/Stavudine/Nevirapine 150/40/200mg 60 Tabs</v>
      </c>
      <c r="E30" s="113">
        <f>Commodity1!D46</f>
        <v>100</v>
      </c>
      <c r="F30" s="113">
        <f>Commodity1!E46</f>
        <v>0</v>
      </c>
    </row>
    <row r="31" spans="1:6" ht="12.75" x14ac:dyDescent="0.2">
      <c r="A31" s="113" t="str">
        <f t="shared" si="0"/>
        <v>6.30</v>
      </c>
      <c r="B31" s="113">
        <f>General1!$C$2</f>
        <v>6</v>
      </c>
      <c r="C31" s="113">
        <v>30</v>
      </c>
      <c r="D31" s="113" t="str">
        <f>Commodity1!C47</f>
        <v>Lamivudine/Stavudine/Nevirapine 30/6/5mg 60 Tabs</v>
      </c>
      <c r="E31" s="113">
        <f>Commodity1!D47</f>
        <v>100</v>
      </c>
      <c r="F31" s="113">
        <f>Commodity1!E47</f>
        <v>0</v>
      </c>
    </row>
    <row r="32" spans="1:6" ht="12.75" x14ac:dyDescent="0.2">
      <c r="A32" s="113" t="str">
        <f t="shared" si="0"/>
        <v>6.31</v>
      </c>
      <c r="B32" s="113">
        <f>General1!$C$2</f>
        <v>6</v>
      </c>
      <c r="C32" s="113">
        <v>31</v>
      </c>
      <c r="D32" s="113" t="str">
        <f>Commodity1!C48</f>
        <v>Lamivudine/Stavudine/Nevirapine 60/12/200mg 60 Tabs</v>
      </c>
      <c r="E32" s="113">
        <f>Commodity1!D48</f>
        <v>100</v>
      </c>
      <c r="F32" s="113">
        <f>Commodity1!E48</f>
        <v>0</v>
      </c>
    </row>
    <row r="33" spans="1:6" ht="12.75" x14ac:dyDescent="0.2">
      <c r="A33" s="113" t="str">
        <f t="shared" si="0"/>
        <v>6.32</v>
      </c>
      <c r="B33" s="113">
        <f>General1!$C$2</f>
        <v>6</v>
      </c>
      <c r="C33" s="113">
        <v>32</v>
      </c>
      <c r="D33" s="113" t="str">
        <f>Commodity1!C49</f>
        <v>Lamivudine/Zidovudine 150/300mg 60 Tabs</v>
      </c>
      <c r="E33" s="113">
        <f>Commodity1!D49</f>
        <v>100</v>
      </c>
      <c r="F33" s="113">
        <f>Commodity1!E49</f>
        <v>0</v>
      </c>
    </row>
    <row r="34" spans="1:6" ht="12.75" x14ac:dyDescent="0.2">
      <c r="A34" s="113" t="str">
        <f t="shared" si="0"/>
        <v>6.33</v>
      </c>
      <c r="B34" s="113">
        <f>General1!$C$2</f>
        <v>6</v>
      </c>
      <c r="C34" s="113">
        <v>33</v>
      </c>
      <c r="D34" s="113" t="str">
        <f>Commodity1!C50</f>
        <v>Lopinavir/Ritonavir 80/20mg/ml 300ml</v>
      </c>
      <c r="E34" s="113">
        <f>Commodity1!D50</f>
        <v>100</v>
      </c>
      <c r="F34" s="113">
        <f>Commodity1!E50</f>
        <v>0</v>
      </c>
    </row>
    <row r="35" spans="1:6" ht="12.75" x14ac:dyDescent="0.2">
      <c r="A35" s="113" t="str">
        <f t="shared" si="0"/>
        <v>6.34</v>
      </c>
      <c r="B35" s="113">
        <f>General1!$C$2</f>
        <v>6</v>
      </c>
      <c r="C35" s="113">
        <v>34</v>
      </c>
      <c r="D35" s="113" t="str">
        <f>Commodity1!C51</f>
        <v>Lopinavir/Ritonavir 200/50mg 120 Tabs</v>
      </c>
      <c r="E35" s="113">
        <f>Commodity1!D51</f>
        <v>100</v>
      </c>
      <c r="F35" s="113">
        <f>Commodity1!E51</f>
        <v>0</v>
      </c>
    </row>
    <row r="36" spans="1:6" ht="12.75" x14ac:dyDescent="0.2">
      <c r="A36" s="113" t="str">
        <f t="shared" si="0"/>
        <v>6.35</v>
      </c>
      <c r="B36" s="113">
        <f>General1!$C$2</f>
        <v>6</v>
      </c>
      <c r="C36" s="113">
        <v>35</v>
      </c>
      <c r="D36" s="113" t="str">
        <f>Commodity1!C52</f>
        <v>Nevirapine 10mg/ml 100ml</v>
      </c>
      <c r="E36" s="113">
        <f>Commodity1!D52</f>
        <v>100</v>
      </c>
      <c r="F36" s="113">
        <f>Commodity1!E52</f>
        <v>0</v>
      </c>
    </row>
    <row r="37" spans="1:6" ht="12.75" x14ac:dyDescent="0.2">
      <c r="A37" s="113" t="str">
        <f t="shared" si="0"/>
        <v>6.36</v>
      </c>
      <c r="B37" s="113">
        <f>General1!$C$2</f>
        <v>6</v>
      </c>
      <c r="C37" s="113">
        <v>36</v>
      </c>
      <c r="D37" s="113" t="str">
        <f>Commodity1!C53</f>
        <v>Nevirapine 10mg/ml 240ml</v>
      </c>
      <c r="E37" s="113">
        <f>Commodity1!D53</f>
        <v>100</v>
      </c>
      <c r="F37" s="113">
        <f>Commodity1!E53</f>
        <v>0</v>
      </c>
    </row>
    <row r="38" spans="1:6" x14ac:dyDescent="0.25">
      <c r="A38" s="113" t="str">
        <f t="shared" si="0"/>
        <v>6.37</v>
      </c>
      <c r="B38" s="113">
        <f>General1!$C$2</f>
        <v>6</v>
      </c>
      <c r="C38" s="113">
        <v>37</v>
      </c>
      <c r="D38" s="113" t="str">
        <f>Commodity1!C54</f>
        <v>Nevirapine 10mg/ml 25ml</v>
      </c>
      <c r="E38" s="113">
        <f>Commodity1!D54</f>
        <v>100</v>
      </c>
      <c r="F38" s="113">
        <f>Commodity1!E54</f>
        <v>0</v>
      </c>
    </row>
    <row r="39" spans="1:6" x14ac:dyDescent="0.25">
      <c r="A39" s="113" t="str">
        <f t="shared" si="0"/>
        <v>6.38</v>
      </c>
      <c r="B39" s="113">
        <f>General1!$C$2</f>
        <v>6</v>
      </c>
      <c r="C39" s="113">
        <v>38</v>
      </c>
      <c r="D39" s="113" t="str">
        <f>Commodity1!C55</f>
        <v>Nevirapine 200mg 60 Tabs</v>
      </c>
      <c r="E39" s="113">
        <f>Commodity1!D55</f>
        <v>100</v>
      </c>
      <c r="F39" s="113">
        <f>Commodity1!E55</f>
        <v>0</v>
      </c>
    </row>
    <row r="40" spans="1:6" x14ac:dyDescent="0.25">
      <c r="A40" s="113" t="str">
        <f t="shared" si="0"/>
        <v>6.39</v>
      </c>
      <c r="B40" s="113">
        <f>General1!$C$2</f>
        <v>6</v>
      </c>
      <c r="C40" s="113">
        <v>39</v>
      </c>
      <c r="D40" s="113" t="str">
        <f>Commodity1!C56</f>
        <v>Stavudine 15mg 60 Caps</v>
      </c>
      <c r="E40" s="113">
        <f>Commodity1!D56</f>
        <v>100</v>
      </c>
      <c r="F40" s="113">
        <f>Commodity1!E56</f>
        <v>0</v>
      </c>
    </row>
    <row r="41" spans="1:6" x14ac:dyDescent="0.25">
      <c r="A41" s="113" t="str">
        <f t="shared" si="0"/>
        <v>6.40</v>
      </c>
      <c r="B41" s="113">
        <f>General1!$C$2</f>
        <v>6</v>
      </c>
      <c r="C41" s="113">
        <v>40</v>
      </c>
      <c r="D41" s="113" t="str">
        <f>Commodity1!C57</f>
        <v>Stavudine 1mg/ml 200ml</v>
      </c>
      <c r="E41" s="113">
        <f>Commodity1!D57</f>
        <v>100</v>
      </c>
      <c r="F41" s="113">
        <f>Commodity1!E57</f>
        <v>0</v>
      </c>
    </row>
    <row r="42" spans="1:6" x14ac:dyDescent="0.25">
      <c r="A42" s="113" t="str">
        <f t="shared" si="0"/>
        <v>6.41</v>
      </c>
      <c r="B42" s="113">
        <f>General1!$C$2</f>
        <v>6</v>
      </c>
      <c r="C42" s="113">
        <v>41</v>
      </c>
      <c r="D42" s="113" t="str">
        <f>Commodity1!C58</f>
        <v>Stavudine 20mg 60 Caps</v>
      </c>
      <c r="E42" s="113">
        <f>Commodity1!D58</f>
        <v>100</v>
      </c>
      <c r="F42" s="113">
        <f>Commodity1!E58</f>
        <v>0</v>
      </c>
    </row>
    <row r="43" spans="1:6" x14ac:dyDescent="0.25">
      <c r="A43" s="113" t="str">
        <f t="shared" si="0"/>
        <v>6.42</v>
      </c>
      <c r="B43" s="113">
        <f>General1!$C$2</f>
        <v>6</v>
      </c>
      <c r="C43" s="113">
        <v>42</v>
      </c>
      <c r="D43" s="113" t="str">
        <f>Commodity1!C59</f>
        <v>Stavudine 30mg Caps</v>
      </c>
      <c r="E43" s="113">
        <f>Commodity1!D59</f>
        <v>100</v>
      </c>
      <c r="F43" s="113">
        <f>Commodity1!E59</f>
        <v>0</v>
      </c>
    </row>
    <row r="44" spans="1:6" x14ac:dyDescent="0.25">
      <c r="A44" s="113" t="str">
        <f t="shared" si="0"/>
        <v>6.43</v>
      </c>
      <c r="B44" s="113">
        <f>General1!$C$2</f>
        <v>6</v>
      </c>
      <c r="C44" s="113">
        <v>43</v>
      </c>
      <c r="D44" s="113" t="str">
        <f>Commodity1!C60</f>
        <v>Stavudine 40mg Caps</v>
      </c>
      <c r="E44" s="113">
        <f>Commodity1!D60</f>
        <v>100</v>
      </c>
      <c r="F44" s="113">
        <f>Commodity1!E60</f>
        <v>0</v>
      </c>
    </row>
    <row r="45" spans="1:6" x14ac:dyDescent="0.25">
      <c r="A45" s="113" t="str">
        <f t="shared" si="0"/>
        <v>6.44</v>
      </c>
      <c r="B45" s="113">
        <f>General1!$C$2</f>
        <v>6</v>
      </c>
      <c r="C45" s="113">
        <v>44</v>
      </c>
      <c r="D45" s="113" t="str">
        <f>Commodity1!C61</f>
        <v>Tenofovir/Emtricitabine 300/200mg 30 Tabs</v>
      </c>
      <c r="E45" s="113">
        <f>Commodity1!D61</f>
        <v>100</v>
      </c>
      <c r="F45" s="113">
        <f>Commodity1!E61</f>
        <v>0</v>
      </c>
    </row>
    <row r="46" spans="1:6" x14ac:dyDescent="0.25">
      <c r="A46" s="113" t="str">
        <f t="shared" si="0"/>
        <v>6.45</v>
      </c>
      <c r="B46" s="113">
        <f>General1!$C$2</f>
        <v>6</v>
      </c>
      <c r="C46" s="113">
        <v>45</v>
      </c>
      <c r="D46" s="113" t="str">
        <f>Commodity1!C62</f>
        <v>Zidovudine 10mg/ml 100 ml</v>
      </c>
      <c r="E46" s="113">
        <f>Commodity1!D62</f>
        <v>100</v>
      </c>
      <c r="F46" s="113">
        <f>Commodity1!E62</f>
        <v>0</v>
      </c>
    </row>
    <row r="47" spans="1:6" x14ac:dyDescent="0.25">
      <c r="A47" s="113" t="str">
        <f t="shared" si="0"/>
        <v>6.46</v>
      </c>
      <c r="B47" s="113">
        <f>General1!$C$2</f>
        <v>6</v>
      </c>
      <c r="C47" s="113">
        <v>46</v>
      </c>
      <c r="D47" s="113" t="str">
        <f>Commodity1!C63</f>
        <v>Zidovudine 10mg/ml 240 ml</v>
      </c>
      <c r="E47" s="113">
        <f>Commodity1!D63</f>
        <v>100</v>
      </c>
      <c r="F47" s="113">
        <f>Commodity1!E63</f>
        <v>0</v>
      </c>
    </row>
    <row r="48" spans="1:6" x14ac:dyDescent="0.25">
      <c r="A48" s="113" t="str">
        <f t="shared" si="0"/>
        <v>6.47</v>
      </c>
      <c r="B48" s="113">
        <f>General1!$C$2</f>
        <v>6</v>
      </c>
      <c r="C48" s="113">
        <v>47</v>
      </c>
      <c r="D48" s="113" t="str">
        <f>Commodity1!C64</f>
        <v>Zidovudine 100mg 100 Caps</v>
      </c>
      <c r="E48" s="113">
        <f>Commodity1!D64</f>
        <v>100</v>
      </c>
      <c r="F48" s="113">
        <f>Commodity1!E64</f>
        <v>0</v>
      </c>
    </row>
    <row r="49" spans="1:6" x14ac:dyDescent="0.25">
      <c r="A49" s="113" t="str">
        <f t="shared" si="0"/>
        <v>6.48</v>
      </c>
      <c r="B49" s="113">
        <f>General1!$C$2</f>
        <v>6</v>
      </c>
      <c r="C49" s="113">
        <v>48</v>
      </c>
      <c r="D49" s="113" t="str">
        <f>Commodity1!C65</f>
        <v>Zidovudine 300mg 60 Tabs</v>
      </c>
      <c r="E49" s="113">
        <f>Commodity1!D65</f>
        <v>100</v>
      </c>
      <c r="F49" s="113">
        <f>Commodity1!E65</f>
        <v>0</v>
      </c>
    </row>
    <row r="50" spans="1:6" x14ac:dyDescent="0.25">
      <c r="A50" s="113" t="str">
        <f t="shared" si="0"/>
        <v>6.49</v>
      </c>
      <c r="B50" s="113">
        <f>General1!$C$2</f>
        <v>6</v>
      </c>
      <c r="C50" s="113">
        <v>49</v>
      </c>
      <c r="D50" s="113" t="str">
        <f>Commodity1!C66</f>
        <v>Tenofovir 300mg Tabs</v>
      </c>
      <c r="E50" s="113">
        <f>Commodity1!D66</f>
        <v>100</v>
      </c>
      <c r="F50" s="113">
        <f>Commodity1!E66</f>
        <v>0</v>
      </c>
    </row>
    <row r="51" spans="1:6" x14ac:dyDescent="0.25">
      <c r="A51" s="113" t="str">
        <f t="shared" si="0"/>
        <v>6.50</v>
      </c>
      <c r="B51" s="113">
        <f>General1!$C$2</f>
        <v>6</v>
      </c>
      <c r="C51" s="113">
        <v>50</v>
      </c>
      <c r="D51" s="113" t="str">
        <f>Commodity1!C67</f>
        <v>Indinavir 400mg Tabs</v>
      </c>
      <c r="E51" s="113">
        <f>Commodity1!D67</f>
        <v>100</v>
      </c>
      <c r="F51" s="113">
        <f>Commodity1!E67</f>
        <v>0</v>
      </c>
    </row>
    <row r="52" spans="1:6" x14ac:dyDescent="0.25">
      <c r="A52" s="113" t="str">
        <f t="shared" si="0"/>
        <v>6.51</v>
      </c>
      <c r="B52" s="113">
        <f>General1!$C$2</f>
        <v>6</v>
      </c>
      <c r="C52" s="113">
        <v>51</v>
      </c>
      <c r="D52" s="113" t="str">
        <f>Commodity2!C18</f>
        <v>SP 2</v>
      </c>
      <c r="E52" s="113">
        <f>Commodity2!D18</f>
        <v>100</v>
      </c>
      <c r="F52" s="113">
        <f>Commodity2!E18</f>
        <v>0</v>
      </c>
    </row>
    <row r="53" spans="1:6" x14ac:dyDescent="0.25">
      <c r="A53" s="113" t="str">
        <f t="shared" si="0"/>
        <v>6.52</v>
      </c>
      <c r="B53" s="113">
        <f>General1!$C$2</f>
        <v>6</v>
      </c>
      <c r="C53" s="113">
        <v>52</v>
      </c>
      <c r="D53" s="113" t="str">
        <f>Commodity2!C19</f>
        <v>SP 3</v>
      </c>
      <c r="E53" s="113">
        <f>Commodity2!D19</f>
        <v>100</v>
      </c>
      <c r="F53" s="113">
        <f>Commodity2!E19</f>
        <v>0</v>
      </c>
    </row>
    <row r="54" spans="1:6" x14ac:dyDescent="0.25">
      <c r="A54" s="113" t="str">
        <f t="shared" si="0"/>
        <v>6.53</v>
      </c>
      <c r="B54" s="113">
        <f>General1!$C$2</f>
        <v>6</v>
      </c>
      <c r="C54" s="113">
        <v>53</v>
      </c>
      <c r="D54" s="113" t="str">
        <f>Commodity2!C20</f>
        <v>SP 4</v>
      </c>
      <c r="E54" s="113">
        <f>Commodity2!D20</f>
        <v>100</v>
      </c>
      <c r="F54" s="113">
        <f>Commodity2!E20</f>
        <v>0</v>
      </c>
    </row>
    <row r="55" spans="1:6" x14ac:dyDescent="0.25">
      <c r="A55" s="113" t="str">
        <f t="shared" si="0"/>
        <v>6.54</v>
      </c>
      <c r="B55" s="113">
        <f>General1!$C$2</f>
        <v>6</v>
      </c>
      <c r="C55" s="113">
        <v>54</v>
      </c>
      <c r="D55" s="113" t="str">
        <f>Commodity2!C21</f>
        <v>SP 5</v>
      </c>
      <c r="E55" s="113">
        <f>Commodity2!D21</f>
        <v>100</v>
      </c>
      <c r="F55" s="113">
        <f>Commodity2!E21</f>
        <v>0</v>
      </c>
    </row>
    <row r="56" spans="1:6" x14ac:dyDescent="0.25">
      <c r="A56" s="113" t="str">
        <f t="shared" si="0"/>
        <v>6.55</v>
      </c>
      <c r="B56" s="113">
        <f>General1!$C$2</f>
        <v>6</v>
      </c>
      <c r="C56" s="113">
        <v>55</v>
      </c>
      <c r="D56" s="113" t="str">
        <f>Commodity2!C22</f>
        <v>SP 6</v>
      </c>
      <c r="E56" s="113">
        <f>Commodity2!D22</f>
        <v>100</v>
      </c>
      <c r="F56" s="113">
        <f>Commodity2!E22</f>
        <v>0</v>
      </c>
    </row>
    <row r="57" spans="1:6" x14ac:dyDescent="0.25">
      <c r="A57" s="113" t="str">
        <f t="shared" si="0"/>
        <v>6.56</v>
      </c>
      <c r="B57" s="113">
        <f>General1!$C$2</f>
        <v>6</v>
      </c>
      <c r="C57" s="113">
        <v>56</v>
      </c>
      <c r="D57" s="113" t="str">
        <f>Commodity2!C23</f>
        <v>SP 7</v>
      </c>
      <c r="E57" s="113">
        <f>Commodity2!D23</f>
        <v>100</v>
      </c>
      <c r="F57" s="113">
        <f>Commodity2!E23</f>
        <v>0</v>
      </c>
    </row>
    <row r="58" spans="1:6" x14ac:dyDescent="0.25">
      <c r="A58" s="113" t="str">
        <f t="shared" si="0"/>
        <v>6.57</v>
      </c>
      <c r="B58" s="113">
        <f>General1!$C$2</f>
        <v>6</v>
      </c>
      <c r="C58" s="113">
        <v>57</v>
      </c>
      <c r="D58" s="113" t="str">
        <f>Commodity2!C24</f>
        <v>SP 8</v>
      </c>
      <c r="E58" s="113">
        <f>Commodity2!D24</f>
        <v>100</v>
      </c>
      <c r="F58" s="113">
        <f>Commodity2!E24</f>
        <v>0</v>
      </c>
    </row>
    <row r="59" spans="1:6" x14ac:dyDescent="0.25">
      <c r="A59" s="113" t="str">
        <f t="shared" si="0"/>
        <v>6.58</v>
      </c>
      <c r="B59" s="113">
        <f>General1!$C$2</f>
        <v>6</v>
      </c>
      <c r="C59" s="113">
        <v>58</v>
      </c>
      <c r="D59" s="113" t="str">
        <f>Commodity2!C25</f>
        <v>SP 9</v>
      </c>
      <c r="E59" s="113">
        <f>Commodity2!D25</f>
        <v>100</v>
      </c>
      <c r="F59" s="113">
        <f>Commodity2!E25</f>
        <v>0</v>
      </c>
    </row>
    <row r="60" spans="1:6" x14ac:dyDescent="0.25">
      <c r="A60" s="113" t="str">
        <f t="shared" si="0"/>
        <v>6.59</v>
      </c>
      <c r="B60" s="113">
        <f>General1!$C$2</f>
        <v>6</v>
      </c>
      <c r="C60" s="113">
        <v>59</v>
      </c>
      <c r="D60" s="113" t="str">
        <f>Commodity2!C26</f>
        <v>SP 10</v>
      </c>
      <c r="E60" s="113">
        <f>Commodity2!D26</f>
        <v>100</v>
      </c>
      <c r="F60" s="113">
        <f>Commodity2!E26</f>
        <v>0</v>
      </c>
    </row>
    <row r="61" spans="1:6" x14ac:dyDescent="0.25">
      <c r="A61" s="113" t="str">
        <f t="shared" si="0"/>
        <v>6.60</v>
      </c>
      <c r="B61" s="113">
        <f>General1!$C$2</f>
        <v>6</v>
      </c>
      <c r="C61" s="113">
        <v>60</v>
      </c>
      <c r="D61" s="113" t="str">
        <f>Commodity2!C27</f>
        <v>Facs  CD4 Reagent Kit</v>
      </c>
      <c r="E61" s="113">
        <f>Commodity2!D27</f>
        <v>100</v>
      </c>
      <c r="F61" s="113">
        <f>Commodity2!E27</f>
        <v>0</v>
      </c>
    </row>
    <row r="62" spans="1:6" x14ac:dyDescent="0.25">
      <c r="A62" s="113" t="str">
        <f t="shared" si="0"/>
        <v>6.61</v>
      </c>
      <c r="B62" s="113">
        <f>General1!$C$2</f>
        <v>6</v>
      </c>
      <c r="C62" s="113">
        <v>61</v>
      </c>
      <c r="D62" s="113" t="str">
        <f>Commodity2!C28</f>
        <v>Facs CD4 % Reagent</v>
      </c>
      <c r="E62" s="113">
        <f>Commodity2!D28</f>
        <v>100</v>
      </c>
      <c r="F62" s="113">
        <f>Commodity2!E28</f>
        <v>0</v>
      </c>
    </row>
    <row r="63" spans="1:6" x14ac:dyDescent="0.25">
      <c r="A63" s="113" t="str">
        <f t="shared" si="0"/>
        <v>6.62</v>
      </c>
      <c r="B63" s="113">
        <f>General1!$C$2</f>
        <v>6</v>
      </c>
      <c r="C63" s="113">
        <v>62</v>
      </c>
      <c r="D63" s="113" t="str">
        <f>Commodity2!C29</f>
        <v>Facs Control</v>
      </c>
      <c r="E63" s="113">
        <f>Commodity2!D29</f>
        <v>100</v>
      </c>
      <c r="F63" s="113">
        <f>Commodity2!E29</f>
        <v>0</v>
      </c>
    </row>
    <row r="64" spans="1:6" x14ac:dyDescent="0.25">
      <c r="A64" s="113" t="str">
        <f t="shared" si="0"/>
        <v>6.63</v>
      </c>
      <c r="B64" s="113">
        <f>General1!$C$2</f>
        <v>6</v>
      </c>
      <c r="C64" s="113">
        <v>63</v>
      </c>
      <c r="D64" s="113" t="str">
        <f>Commodity2!C30</f>
        <v>Thermal Paper</v>
      </c>
      <c r="E64" s="113">
        <f>Commodity2!D30</f>
        <v>100</v>
      </c>
      <c r="F64" s="113">
        <f>Commodity2!E30</f>
        <v>0</v>
      </c>
    </row>
    <row r="65" spans="1:6" x14ac:dyDescent="0.25">
      <c r="A65" s="113" t="str">
        <f t="shared" si="0"/>
        <v>6.64</v>
      </c>
      <c r="B65" s="113">
        <f>General1!$C$2</f>
        <v>6</v>
      </c>
      <c r="C65" s="113">
        <v>64</v>
      </c>
      <c r="D65" s="113" t="str">
        <f>Commodity2!C31</f>
        <v>Facs Clean Solution</v>
      </c>
      <c r="E65" s="113">
        <f>Commodity2!D31</f>
        <v>100</v>
      </c>
      <c r="F65" s="113">
        <f>Commodity2!E31</f>
        <v>0</v>
      </c>
    </row>
    <row r="66" spans="1:6" x14ac:dyDescent="0.25">
      <c r="A66" s="113" t="str">
        <f t="shared" si="0"/>
        <v>6.65</v>
      </c>
      <c r="B66" s="113">
        <f>General1!$C$2</f>
        <v>6</v>
      </c>
      <c r="C66" s="113">
        <v>65</v>
      </c>
      <c r="D66" s="113" t="str">
        <f>Commodity2!C32</f>
        <v>Facs Rinse Solution</v>
      </c>
      <c r="E66" s="113">
        <f>Commodity2!D32</f>
        <v>100</v>
      </c>
      <c r="F66" s="113">
        <f>Commodity2!E32</f>
        <v>0</v>
      </c>
    </row>
    <row r="67" spans="1:6" x14ac:dyDescent="0.25">
      <c r="A67" s="113" t="str">
        <f t="shared" ref="A67:A130" si="1">(B67 &amp;"."&amp;C67)</f>
        <v>6.66</v>
      </c>
      <c r="B67" s="113">
        <f>General1!$C$2</f>
        <v>6</v>
      </c>
      <c r="C67" s="113">
        <v>66</v>
      </c>
      <c r="D67" s="113" t="str">
        <f>Commodity2!C33</f>
        <v>Facs Flow Sheath Fluid</v>
      </c>
      <c r="E67" s="113">
        <f>Commodity2!D33</f>
        <v>100</v>
      </c>
      <c r="F67" s="113">
        <f>Commodity2!E33</f>
        <v>0</v>
      </c>
    </row>
    <row r="68" spans="1:6" x14ac:dyDescent="0.25">
      <c r="A68" s="113" t="str">
        <f t="shared" si="1"/>
        <v>6.67</v>
      </c>
      <c r="B68" s="113">
        <f>General1!$C$2</f>
        <v>6</v>
      </c>
      <c r="C68" s="113">
        <v>67</v>
      </c>
      <c r="D68" s="113" t="str">
        <f>Commodity2!C34</f>
        <v>PARTEC CYFLOW</v>
      </c>
      <c r="E68" s="113">
        <f>Commodity2!D34</f>
        <v>100</v>
      </c>
      <c r="F68" s="113">
        <f>Commodity2!E34</f>
        <v>0</v>
      </c>
    </row>
    <row r="69" spans="1:6" x14ac:dyDescent="0.25">
      <c r="A69" s="113" t="str">
        <f t="shared" si="1"/>
        <v>6.68</v>
      </c>
      <c r="B69" s="113">
        <f>General1!$C$2</f>
        <v>6</v>
      </c>
      <c r="C69" s="113">
        <v>68</v>
      </c>
      <c r="D69" s="113" t="str">
        <f>Commodity2!C35</f>
        <v>Cyflow CD4 easy count kit</v>
      </c>
      <c r="E69" s="113">
        <f>Commodity2!D35</f>
        <v>100</v>
      </c>
      <c r="F69" s="113">
        <f>Commodity2!E35</f>
        <v>0</v>
      </c>
    </row>
    <row r="70" spans="1:6" x14ac:dyDescent="0.25">
      <c r="A70" s="113" t="str">
        <f t="shared" si="1"/>
        <v>6.69</v>
      </c>
      <c r="B70" s="113">
        <f>General1!$C$2</f>
        <v>6</v>
      </c>
      <c r="C70" s="113">
        <v>69</v>
      </c>
      <c r="D70" s="113" t="str">
        <f>Commodity2!C36</f>
        <v>Cyflow CD4 %  easy count Kit</v>
      </c>
      <c r="E70" s="113">
        <f>Commodity2!D36</f>
        <v>100</v>
      </c>
      <c r="F70" s="113">
        <f>Commodity2!E36</f>
        <v>0</v>
      </c>
    </row>
    <row r="71" spans="1:6" x14ac:dyDescent="0.25">
      <c r="A71" s="113" t="str">
        <f t="shared" si="1"/>
        <v>6.70</v>
      </c>
      <c r="B71" s="113">
        <f>General1!$C$2</f>
        <v>6</v>
      </c>
      <c r="C71" s="113">
        <v>70</v>
      </c>
      <c r="D71" s="113" t="str">
        <f>Commodity2!C37</f>
        <v>Cyflow Count Check Beads</v>
      </c>
      <c r="E71" s="113">
        <f>Commodity2!D37</f>
        <v>100</v>
      </c>
      <c r="F71" s="113">
        <f>Commodity2!E37</f>
        <v>0</v>
      </c>
    </row>
    <row r="72" spans="1:6" x14ac:dyDescent="0.25">
      <c r="A72" s="113" t="str">
        <f t="shared" si="1"/>
        <v>6.71</v>
      </c>
      <c r="B72" s="113">
        <f>General1!$C$2</f>
        <v>6</v>
      </c>
      <c r="C72" s="113">
        <v>71</v>
      </c>
      <c r="D72" s="113" t="str">
        <f>Commodity2!C38</f>
        <v>Cyflow Cleaning Solution</v>
      </c>
      <c r="E72" s="113">
        <f>Commodity2!D38</f>
        <v>100</v>
      </c>
      <c r="F72" s="113">
        <f>Commodity2!E38</f>
        <v>0</v>
      </c>
    </row>
    <row r="73" spans="1:6" x14ac:dyDescent="0.25">
      <c r="A73" s="113" t="str">
        <f t="shared" si="1"/>
        <v>6.72</v>
      </c>
      <c r="B73" s="113">
        <f>General1!$C$2</f>
        <v>6</v>
      </c>
      <c r="C73" s="113">
        <v>72</v>
      </c>
      <c r="D73" s="113" t="str">
        <f>Commodity2!C39</f>
        <v>Cyflow Decontaminating Solution</v>
      </c>
      <c r="E73" s="113">
        <f>Commodity2!D39</f>
        <v>100</v>
      </c>
      <c r="F73" s="113">
        <f>Commodity2!E39</f>
        <v>0</v>
      </c>
    </row>
    <row r="74" spans="1:6" x14ac:dyDescent="0.25">
      <c r="A74" s="113" t="str">
        <f t="shared" si="1"/>
        <v>6.73</v>
      </c>
      <c r="B74" s="113">
        <f>General1!$C$2</f>
        <v>6</v>
      </c>
      <c r="C74" s="113">
        <v>73</v>
      </c>
      <c r="D74" s="113" t="str">
        <f>Commodity2!C40</f>
        <v>Thermal Paper</v>
      </c>
      <c r="E74" s="113">
        <f>Commodity2!D40</f>
        <v>100</v>
      </c>
      <c r="F74" s="113">
        <f>Commodity2!E40</f>
        <v>0</v>
      </c>
    </row>
    <row r="75" spans="1:6" x14ac:dyDescent="0.25">
      <c r="A75" s="113" t="str">
        <f t="shared" si="1"/>
        <v>6.74</v>
      </c>
      <c r="B75" s="113">
        <f>General1!$C$2</f>
        <v>6</v>
      </c>
      <c r="C75" s="113">
        <v>74</v>
      </c>
      <c r="D75" s="113" t="str">
        <f>Commodity2!C41</f>
        <v>Cyflow Sample Tubes, 3.5ML</v>
      </c>
      <c r="E75" s="113">
        <f>Commodity2!D41</f>
        <v>100</v>
      </c>
      <c r="F75" s="113">
        <f>Commodity2!E41</f>
        <v>0</v>
      </c>
    </row>
    <row r="76" spans="1:6" x14ac:dyDescent="0.25">
      <c r="A76" s="113" t="str">
        <f t="shared" si="1"/>
        <v>6.75</v>
      </c>
      <c r="B76" s="113">
        <f>General1!$C$2</f>
        <v>6</v>
      </c>
      <c r="C76" s="113">
        <v>75</v>
      </c>
      <c r="D76" s="113" t="str">
        <f>Commodity2!C42</f>
        <v>Cyflow Sheath Fluid</v>
      </c>
      <c r="E76" s="113">
        <f>Commodity2!D42</f>
        <v>100</v>
      </c>
      <c r="F76" s="113">
        <f>Commodity2!E42</f>
        <v>0</v>
      </c>
    </row>
    <row r="77" spans="1:6" x14ac:dyDescent="0.25">
      <c r="A77" s="113" t="str">
        <f t="shared" si="1"/>
        <v>6.76</v>
      </c>
      <c r="B77" s="113">
        <f>General1!$C$2</f>
        <v>6</v>
      </c>
      <c r="C77" s="113">
        <v>76</v>
      </c>
      <c r="D77" s="113" t="str">
        <f>Commodity2!C43</f>
        <v>implant 1</v>
      </c>
      <c r="E77" s="113">
        <f>Commodity2!D43</f>
        <v>100</v>
      </c>
      <c r="F77" s="113">
        <f>Commodity2!E43</f>
        <v>0</v>
      </c>
    </row>
    <row r="78" spans="1:6" x14ac:dyDescent="0.25">
      <c r="A78" s="113" t="str">
        <f t="shared" si="1"/>
        <v>6.77</v>
      </c>
      <c r="B78" s="113">
        <f>General1!$C$2</f>
        <v>6</v>
      </c>
      <c r="C78" s="113">
        <v>77</v>
      </c>
      <c r="D78" s="113" t="str">
        <f>Commodity2!C44</f>
        <v>implant 2</v>
      </c>
      <c r="E78" s="113">
        <f>Commodity2!D44</f>
        <v>100</v>
      </c>
      <c r="F78" s="113">
        <f>Commodity2!E44</f>
        <v>0</v>
      </c>
    </row>
    <row r="79" spans="1:6" x14ac:dyDescent="0.25">
      <c r="A79" s="113" t="str">
        <f t="shared" si="1"/>
        <v>6.78</v>
      </c>
      <c r="B79" s="113">
        <f>General1!$C$2</f>
        <v>6</v>
      </c>
      <c r="C79" s="113">
        <v>78</v>
      </c>
      <c r="D79" s="113" t="str">
        <f>Commodity2!C45</f>
        <v>implant 3</v>
      </c>
      <c r="E79" s="113">
        <f>Commodity2!D45</f>
        <v>100</v>
      </c>
      <c r="F79" s="113">
        <f>Commodity2!E45</f>
        <v>0</v>
      </c>
    </row>
    <row r="80" spans="1:6" x14ac:dyDescent="0.25">
      <c r="A80" s="113" t="str">
        <f t="shared" si="1"/>
        <v>6.79</v>
      </c>
      <c r="B80" s="113">
        <f>General1!$C$2</f>
        <v>6</v>
      </c>
      <c r="C80" s="113">
        <v>79</v>
      </c>
      <c r="D80" s="113" t="str">
        <f>Commodity2!C46</f>
        <v>implant 4</v>
      </c>
      <c r="E80" s="113">
        <f>Commodity2!D46</f>
        <v>100</v>
      </c>
      <c r="F80" s="113">
        <f>Commodity2!E46</f>
        <v>0</v>
      </c>
    </row>
    <row r="81" spans="1:6" x14ac:dyDescent="0.25">
      <c r="A81" s="113" t="str">
        <f t="shared" si="1"/>
        <v>6.80</v>
      </c>
      <c r="B81" s="113">
        <f>General1!$C$2</f>
        <v>6</v>
      </c>
      <c r="C81" s="113">
        <v>80</v>
      </c>
      <c r="D81" s="113" t="str">
        <f>Commodity2!C47</f>
        <v>implant 5</v>
      </c>
      <c r="E81" s="113">
        <f>Commodity2!D47</f>
        <v>100</v>
      </c>
      <c r="F81" s="113">
        <f>Commodity2!E47</f>
        <v>0</v>
      </c>
    </row>
    <row r="82" spans="1:6" x14ac:dyDescent="0.25">
      <c r="A82" s="113" t="str">
        <f t="shared" si="1"/>
        <v>6.81</v>
      </c>
      <c r="B82" s="113">
        <f>General1!$C$2</f>
        <v>6</v>
      </c>
      <c r="C82" s="113">
        <v>81</v>
      </c>
      <c r="D82" s="113" t="str">
        <f>Commodity2!C48</f>
        <v>implant 6</v>
      </c>
      <c r="E82" s="113">
        <f>Commodity2!D48</f>
        <v>100</v>
      </c>
      <c r="F82" s="113">
        <f>Commodity2!E48</f>
        <v>0</v>
      </c>
    </row>
    <row r="83" spans="1:6" x14ac:dyDescent="0.25">
      <c r="A83" s="113" t="str">
        <f t="shared" si="1"/>
        <v>6.82</v>
      </c>
      <c r="B83" s="113">
        <f>General1!$C$2</f>
        <v>6</v>
      </c>
      <c r="C83" s="113">
        <v>82</v>
      </c>
      <c r="D83" s="113" t="str">
        <f>Commodity2!C49</f>
        <v>implant 7</v>
      </c>
      <c r="E83" s="113">
        <f>Commodity2!D49</f>
        <v>100</v>
      </c>
      <c r="F83" s="113">
        <f>Commodity2!E49</f>
        <v>0</v>
      </c>
    </row>
    <row r="84" spans="1:6" x14ac:dyDescent="0.25">
      <c r="A84" s="113" t="str">
        <f t="shared" si="1"/>
        <v>6.83</v>
      </c>
      <c r="B84" s="113">
        <f>General1!$C$2</f>
        <v>6</v>
      </c>
      <c r="C84" s="113">
        <v>83</v>
      </c>
      <c r="D84" s="113" t="str">
        <f>Commodity2!C50</f>
        <v>implant 8</v>
      </c>
      <c r="E84" s="113">
        <f>Commodity2!D50</f>
        <v>100</v>
      </c>
      <c r="F84" s="113">
        <f>Commodity2!E50</f>
        <v>0</v>
      </c>
    </row>
    <row r="85" spans="1:6" x14ac:dyDescent="0.25">
      <c r="A85" s="113" t="str">
        <f t="shared" si="1"/>
        <v>6.84</v>
      </c>
      <c r="B85" s="113">
        <f>General1!$C$2</f>
        <v>6</v>
      </c>
      <c r="C85" s="113">
        <v>84</v>
      </c>
      <c r="D85" s="113" t="str">
        <f>Commodity2!C51</f>
        <v>implant 9</v>
      </c>
      <c r="E85" s="113">
        <f>Commodity2!D51</f>
        <v>100</v>
      </c>
      <c r="F85" s="113">
        <f>Commodity2!E51</f>
        <v>0</v>
      </c>
    </row>
    <row r="86" spans="1:6" x14ac:dyDescent="0.25">
      <c r="A86" s="113" t="str">
        <f t="shared" si="1"/>
        <v>6.85</v>
      </c>
      <c r="B86" s="113">
        <f>General1!$C$2</f>
        <v>6</v>
      </c>
      <c r="C86" s="113">
        <v>85</v>
      </c>
      <c r="D86" s="113" t="str">
        <f>Commodity2!C52</f>
        <v>implant 10</v>
      </c>
      <c r="E86" s="113">
        <f>Commodity2!D52</f>
        <v>100</v>
      </c>
      <c r="F86" s="113">
        <f>Commodity2!E52</f>
        <v>0</v>
      </c>
    </row>
    <row r="87" spans="1:6" x14ac:dyDescent="0.25">
      <c r="A87" s="113" t="str">
        <f t="shared" si="1"/>
        <v>6.86</v>
      </c>
      <c r="B87" s="113">
        <f>General1!$C$2</f>
        <v>6</v>
      </c>
      <c r="C87" s="113">
        <v>86</v>
      </c>
      <c r="D87" s="113" t="str">
        <f>Commodity2!C53</f>
        <v>female condom 1</v>
      </c>
      <c r="E87" s="113">
        <f>Commodity2!D53</f>
        <v>100</v>
      </c>
      <c r="F87" s="113">
        <f>Commodity2!E53</f>
        <v>0</v>
      </c>
    </row>
    <row r="88" spans="1:6" x14ac:dyDescent="0.25">
      <c r="A88" s="113" t="str">
        <f t="shared" si="1"/>
        <v>6.87</v>
      </c>
      <c r="B88" s="113">
        <f>General1!$C$2</f>
        <v>6</v>
      </c>
      <c r="C88" s="113">
        <v>87</v>
      </c>
      <c r="D88" s="113" t="str">
        <f>Commodity2!C54</f>
        <v>female condom 2</v>
      </c>
      <c r="E88" s="113">
        <f>Commodity2!D54</f>
        <v>100</v>
      </c>
      <c r="F88" s="113">
        <f>Commodity2!E54</f>
        <v>0</v>
      </c>
    </row>
    <row r="89" spans="1:6" x14ac:dyDescent="0.25">
      <c r="A89" s="113" t="str">
        <f t="shared" si="1"/>
        <v>6.88</v>
      </c>
      <c r="B89" s="113">
        <f>General1!$C$2</f>
        <v>6</v>
      </c>
      <c r="C89" s="113">
        <v>88</v>
      </c>
      <c r="D89" s="113" t="str">
        <f>Commodity2!C55</f>
        <v>female condom 3</v>
      </c>
      <c r="E89" s="113">
        <f>Commodity2!D55</f>
        <v>100</v>
      </c>
      <c r="F89" s="113">
        <f>Commodity2!E55</f>
        <v>0</v>
      </c>
    </row>
    <row r="90" spans="1:6" x14ac:dyDescent="0.25">
      <c r="A90" s="113" t="str">
        <f t="shared" si="1"/>
        <v>6.89</v>
      </c>
      <c r="B90" s="113">
        <f>General1!$C$2</f>
        <v>6</v>
      </c>
      <c r="C90" s="113">
        <v>89</v>
      </c>
      <c r="D90" s="113" t="str">
        <f>Commodity2!C56</f>
        <v>female condom 4</v>
      </c>
      <c r="E90" s="113">
        <f>Commodity2!D56</f>
        <v>100</v>
      </c>
      <c r="F90" s="113">
        <f>Commodity2!E56</f>
        <v>0</v>
      </c>
    </row>
    <row r="91" spans="1:6" x14ac:dyDescent="0.25">
      <c r="A91" s="113" t="str">
        <f t="shared" si="1"/>
        <v>6.90</v>
      </c>
      <c r="B91" s="113">
        <f>General1!$C$2</f>
        <v>6</v>
      </c>
      <c r="C91" s="113">
        <v>90</v>
      </c>
      <c r="D91" s="113" t="str">
        <f>Commodity2!C57</f>
        <v>female condom 5</v>
      </c>
      <c r="E91" s="113">
        <f>Commodity2!D57</f>
        <v>100</v>
      </c>
      <c r="F91" s="113">
        <f>Commodity2!E57</f>
        <v>0</v>
      </c>
    </row>
    <row r="92" spans="1:6" x14ac:dyDescent="0.25">
      <c r="A92" s="113" t="str">
        <f t="shared" si="1"/>
        <v>6.91</v>
      </c>
      <c r="B92" s="113">
        <f>General1!$C$2</f>
        <v>6</v>
      </c>
      <c r="C92" s="113">
        <v>91</v>
      </c>
      <c r="D92" s="113" t="str">
        <f>Commodity2!C58</f>
        <v>oral contraceptive 1</v>
      </c>
      <c r="E92" s="113">
        <f>Commodity2!D58</f>
        <v>100</v>
      </c>
      <c r="F92" s="113">
        <f>Commodity2!E58</f>
        <v>0</v>
      </c>
    </row>
    <row r="93" spans="1:6" x14ac:dyDescent="0.25">
      <c r="A93" s="113" t="str">
        <f t="shared" si="1"/>
        <v>6.92</v>
      </c>
      <c r="B93" s="113">
        <f>General1!$C$2</f>
        <v>6</v>
      </c>
      <c r="C93" s="113">
        <v>92</v>
      </c>
      <c r="D93" s="113" t="str">
        <f>Commodity2!C59</f>
        <v>oral contraceptive 2</v>
      </c>
      <c r="E93" s="113">
        <f>Commodity2!D59</f>
        <v>100</v>
      </c>
      <c r="F93" s="113">
        <f>Commodity2!E59</f>
        <v>0</v>
      </c>
    </row>
    <row r="94" spans="1:6" x14ac:dyDescent="0.25">
      <c r="A94" s="113" t="str">
        <f t="shared" si="1"/>
        <v>6.93</v>
      </c>
      <c r="B94" s="113">
        <f>General1!$C$2</f>
        <v>6</v>
      </c>
      <c r="C94" s="113">
        <v>93</v>
      </c>
      <c r="D94" s="113" t="str">
        <f>Commodity2!C60</f>
        <v>oral contraceptive 3</v>
      </c>
      <c r="E94" s="113">
        <f>Commodity2!D60</f>
        <v>100</v>
      </c>
      <c r="F94" s="113">
        <f>Commodity2!E60</f>
        <v>0</v>
      </c>
    </row>
    <row r="95" spans="1:6" x14ac:dyDescent="0.25">
      <c r="A95" s="113" t="str">
        <f t="shared" si="1"/>
        <v>6.94</v>
      </c>
      <c r="B95" s="113">
        <f>General1!$C$2</f>
        <v>6</v>
      </c>
      <c r="C95" s="113">
        <v>94</v>
      </c>
      <c r="D95" s="113" t="str">
        <f>Commodity2!C61</f>
        <v>oral contraceptive 4</v>
      </c>
      <c r="E95" s="113">
        <f>Commodity2!D61</f>
        <v>100</v>
      </c>
      <c r="F95" s="113">
        <f>Commodity2!E61</f>
        <v>0</v>
      </c>
    </row>
    <row r="96" spans="1:6" x14ac:dyDescent="0.25">
      <c r="A96" s="113" t="str">
        <f t="shared" si="1"/>
        <v>6.95</v>
      </c>
      <c r="B96" s="113">
        <f>General1!$C$2</f>
        <v>6</v>
      </c>
      <c r="C96" s="113">
        <v>95</v>
      </c>
      <c r="D96" s="113" t="str">
        <f>Commodity2!C62</f>
        <v>oral contraceptive 5</v>
      </c>
      <c r="E96" s="113">
        <f>Commodity2!D62</f>
        <v>100</v>
      </c>
      <c r="F96" s="113">
        <f>Commodity2!E62</f>
        <v>0</v>
      </c>
    </row>
    <row r="97" spans="1:6" x14ac:dyDescent="0.25">
      <c r="A97" s="113" t="str">
        <f t="shared" si="1"/>
        <v>6.96</v>
      </c>
      <c r="B97" s="113">
        <f>General1!$C$2</f>
        <v>6</v>
      </c>
      <c r="C97" s="113">
        <v>96</v>
      </c>
      <c r="D97" s="113" t="str">
        <f>Commodity2!C63</f>
        <v>oral contraceptive 6</v>
      </c>
      <c r="E97" s="113">
        <f>Commodity2!D63</f>
        <v>100</v>
      </c>
      <c r="F97" s="113">
        <f>Commodity2!E63</f>
        <v>0</v>
      </c>
    </row>
    <row r="98" spans="1:6" x14ac:dyDescent="0.25">
      <c r="A98" s="113" t="str">
        <f t="shared" si="1"/>
        <v>6.97</v>
      </c>
      <c r="B98" s="113">
        <f>General1!$C$2</f>
        <v>6</v>
      </c>
      <c r="C98" s="113">
        <v>97</v>
      </c>
      <c r="D98" s="113" t="str">
        <f>Commodity2!C64</f>
        <v>oral contraceptive 7</v>
      </c>
      <c r="E98" s="113">
        <f>Commodity2!D64</f>
        <v>100</v>
      </c>
      <c r="F98" s="113">
        <f>Commodity2!E64</f>
        <v>0</v>
      </c>
    </row>
    <row r="99" spans="1:6" x14ac:dyDescent="0.25">
      <c r="A99" s="113" t="str">
        <f t="shared" si="1"/>
        <v>6.98</v>
      </c>
      <c r="B99" s="113">
        <f>General1!$C$2</f>
        <v>6</v>
      </c>
      <c r="C99" s="113">
        <v>98</v>
      </c>
      <c r="D99" s="113" t="str">
        <f>Commodity2!C65</f>
        <v>oral contraceptive 8</v>
      </c>
      <c r="E99" s="113">
        <f>Commodity2!D65</f>
        <v>100</v>
      </c>
      <c r="F99" s="113">
        <f>Commodity2!E65</f>
        <v>0</v>
      </c>
    </row>
    <row r="100" spans="1:6" x14ac:dyDescent="0.25">
      <c r="A100" s="113" t="str">
        <f t="shared" si="1"/>
        <v>6.99</v>
      </c>
      <c r="B100" s="113">
        <f>General1!$C$2</f>
        <v>6</v>
      </c>
      <c r="C100" s="113">
        <v>99</v>
      </c>
      <c r="D100" s="113" t="str">
        <f>Commodity2!C66</f>
        <v>oral contraceptive 9</v>
      </c>
      <c r="E100" s="113">
        <f>Commodity2!D66</f>
        <v>100</v>
      </c>
      <c r="F100" s="113">
        <f>Commodity2!E66</f>
        <v>0</v>
      </c>
    </row>
    <row r="101" spans="1:6" x14ac:dyDescent="0.25">
      <c r="A101" s="113" t="str">
        <f t="shared" si="1"/>
        <v>6.100</v>
      </c>
      <c r="B101" s="113">
        <f>General1!$C$2</f>
        <v>6</v>
      </c>
      <c r="C101" s="113">
        <v>100</v>
      </c>
      <c r="D101" s="113" t="str">
        <f>Commodity2!C67</f>
        <v>oral contraceptive 10</v>
      </c>
      <c r="E101" s="113">
        <f>Commodity2!D67</f>
        <v>100</v>
      </c>
      <c r="F101" s="113">
        <f>Commodity2!E67</f>
        <v>0</v>
      </c>
    </row>
    <row r="102" spans="1:6" x14ac:dyDescent="0.25">
      <c r="A102" s="113" t="str">
        <f t="shared" si="1"/>
        <v>6.101</v>
      </c>
      <c r="B102" s="113">
        <f>General1!$C$2</f>
        <v>6</v>
      </c>
      <c r="C102" s="113">
        <v>101</v>
      </c>
      <c r="D102" s="113" t="str">
        <f>Commodity3!C18</f>
        <v>condom 1</v>
      </c>
      <c r="E102" s="113">
        <f>Commodity3!D18</f>
        <v>100</v>
      </c>
      <c r="F102" s="113">
        <f>Commodity3!E18</f>
        <v>0</v>
      </c>
    </row>
    <row r="103" spans="1:6" x14ac:dyDescent="0.25">
      <c r="A103" s="113" t="str">
        <f t="shared" si="1"/>
        <v>6.102</v>
      </c>
      <c r="B103" s="113">
        <f>General1!$C$2</f>
        <v>6</v>
      </c>
      <c r="C103" s="113">
        <v>102</v>
      </c>
      <c r="D103" s="113" t="str">
        <f>Commodity3!C19</f>
        <v>condom 2</v>
      </c>
      <c r="E103" s="113">
        <f>Commodity3!D19</f>
        <v>100</v>
      </c>
      <c r="F103" s="113">
        <f>Commodity3!E19</f>
        <v>0</v>
      </c>
    </row>
    <row r="104" spans="1:6" x14ac:dyDescent="0.25">
      <c r="A104" s="113" t="str">
        <f t="shared" si="1"/>
        <v>6.103</v>
      </c>
      <c r="B104" s="113">
        <f>General1!$C$2</f>
        <v>6</v>
      </c>
      <c r="C104" s="113">
        <v>103</v>
      </c>
      <c r="D104" s="113" t="str">
        <f>Commodity3!C20</f>
        <v>condom 3</v>
      </c>
      <c r="E104" s="113">
        <f>Commodity3!D20</f>
        <v>100</v>
      </c>
      <c r="F104" s="113">
        <f>Commodity3!E20</f>
        <v>0</v>
      </c>
    </row>
    <row r="105" spans="1:6" x14ac:dyDescent="0.25">
      <c r="A105" s="113" t="str">
        <f t="shared" si="1"/>
        <v>6.104</v>
      </c>
      <c r="B105" s="113">
        <f>General1!$C$2</f>
        <v>6</v>
      </c>
      <c r="C105" s="113">
        <v>104</v>
      </c>
      <c r="D105" s="113" t="str">
        <f>Commodity3!C21</f>
        <v>condom 4</v>
      </c>
      <c r="E105" s="113">
        <f>Commodity3!D21</f>
        <v>100</v>
      </c>
      <c r="F105" s="113">
        <f>Commodity3!E21</f>
        <v>0</v>
      </c>
    </row>
    <row r="106" spans="1:6" x14ac:dyDescent="0.25">
      <c r="A106" s="113" t="str">
        <f t="shared" si="1"/>
        <v>6.105</v>
      </c>
      <c r="B106" s="113">
        <f>General1!$C$2</f>
        <v>6</v>
      </c>
      <c r="C106" s="113">
        <v>105</v>
      </c>
      <c r="D106" s="113" t="str">
        <f>Commodity3!C22</f>
        <v>condom 5</v>
      </c>
      <c r="E106" s="113">
        <f>Commodity3!D22</f>
        <v>100</v>
      </c>
      <c r="F106" s="113">
        <f>Commodity3!E22</f>
        <v>0</v>
      </c>
    </row>
    <row r="107" spans="1:6" x14ac:dyDescent="0.25">
      <c r="A107" s="113" t="str">
        <f t="shared" si="1"/>
        <v>6.106</v>
      </c>
      <c r="B107" s="113">
        <f>General1!$C$2</f>
        <v>6</v>
      </c>
      <c r="C107" s="113">
        <v>106</v>
      </c>
      <c r="D107" s="113" t="str">
        <f>Commodity3!C23</f>
        <v>condom 6</v>
      </c>
      <c r="E107" s="113">
        <f>Commodity3!D23</f>
        <v>100</v>
      </c>
      <c r="F107" s="113">
        <f>Commodity3!E23</f>
        <v>0</v>
      </c>
    </row>
    <row r="108" spans="1:6" x14ac:dyDescent="0.25">
      <c r="A108" s="113" t="str">
        <f t="shared" si="1"/>
        <v>6.107</v>
      </c>
      <c r="B108" s="113">
        <f>General1!$C$2</f>
        <v>6</v>
      </c>
      <c r="C108" s="113">
        <v>107</v>
      </c>
      <c r="D108" s="113" t="str">
        <f>Commodity3!C24</f>
        <v>condom 7</v>
      </c>
      <c r="E108" s="113">
        <f>Commodity3!D24</f>
        <v>100</v>
      </c>
      <c r="F108" s="113">
        <f>Commodity3!E24</f>
        <v>0</v>
      </c>
    </row>
    <row r="109" spans="1:6" x14ac:dyDescent="0.25">
      <c r="A109" s="113" t="str">
        <f t="shared" si="1"/>
        <v>6.108</v>
      </c>
      <c r="B109" s="113">
        <f>General1!$C$2</f>
        <v>6</v>
      </c>
      <c r="C109" s="113">
        <v>108</v>
      </c>
      <c r="D109" s="113" t="str">
        <f>Commodity3!C25</f>
        <v>condom 8</v>
      </c>
      <c r="E109" s="113">
        <f>Commodity3!D25</f>
        <v>100</v>
      </c>
      <c r="F109" s="113">
        <f>Commodity3!E25</f>
        <v>0</v>
      </c>
    </row>
    <row r="110" spans="1:6" x14ac:dyDescent="0.25">
      <c r="A110" s="113" t="str">
        <f t="shared" si="1"/>
        <v>6.109</v>
      </c>
      <c r="B110" s="113">
        <f>General1!$C$2</f>
        <v>6</v>
      </c>
      <c r="C110" s="113">
        <v>109</v>
      </c>
      <c r="D110" s="113" t="str">
        <f>Commodity3!C26</f>
        <v>condom 9</v>
      </c>
      <c r="E110" s="113">
        <f>Commodity3!D26</f>
        <v>100</v>
      </c>
      <c r="F110" s="113">
        <f>Commodity3!E26</f>
        <v>0</v>
      </c>
    </row>
    <row r="111" spans="1:6" x14ac:dyDescent="0.25">
      <c r="A111" s="113" t="str">
        <f t="shared" si="1"/>
        <v>6.110</v>
      </c>
      <c r="B111" s="113">
        <f>General1!$C$2</f>
        <v>6</v>
      </c>
      <c r="C111" s="113">
        <v>110</v>
      </c>
      <c r="D111" s="113" t="str">
        <f>Commodity3!C27</f>
        <v>condom 10</v>
      </c>
      <c r="E111" s="113">
        <f>Commodity3!D27</f>
        <v>100</v>
      </c>
      <c r="F111" s="113">
        <f>Commodity3!E27</f>
        <v>0</v>
      </c>
    </row>
    <row r="112" spans="1:6" x14ac:dyDescent="0.25">
      <c r="A112" s="113" t="str">
        <f t="shared" si="1"/>
        <v>6.111</v>
      </c>
      <c r="B112" s="113">
        <f>General1!$C$2</f>
        <v>6</v>
      </c>
      <c r="C112" s="113">
        <v>111</v>
      </c>
      <c r="D112" s="113" t="str">
        <f>Commodity3!C28</f>
        <v>depo 1</v>
      </c>
      <c r="E112" s="113">
        <f>Commodity3!D28</f>
        <v>100</v>
      </c>
      <c r="F112" s="113">
        <f>Commodity3!E28</f>
        <v>0</v>
      </c>
    </row>
    <row r="113" spans="1:6" x14ac:dyDescent="0.25">
      <c r="A113" s="113" t="str">
        <f t="shared" si="1"/>
        <v>6.112</v>
      </c>
      <c r="B113" s="113">
        <f>General1!$C$2</f>
        <v>6</v>
      </c>
      <c r="C113" s="113">
        <v>112</v>
      </c>
      <c r="D113" s="113" t="str">
        <f>Commodity3!C29</f>
        <v>depo 2</v>
      </c>
      <c r="E113" s="113">
        <f>Commodity3!D29</f>
        <v>100</v>
      </c>
      <c r="F113" s="113">
        <f>Commodity3!E29</f>
        <v>0</v>
      </c>
    </row>
    <row r="114" spans="1:6" x14ac:dyDescent="0.25">
      <c r="A114" s="113" t="str">
        <f t="shared" si="1"/>
        <v>6.113</v>
      </c>
      <c r="B114" s="113">
        <f>General1!$C$2</f>
        <v>6</v>
      </c>
      <c r="C114" s="113">
        <v>113</v>
      </c>
      <c r="D114" s="113" t="str">
        <f>Commodity3!C30</f>
        <v>depo 3</v>
      </c>
      <c r="E114" s="113">
        <f>Commodity3!D30</f>
        <v>100</v>
      </c>
      <c r="F114" s="113">
        <f>Commodity3!E30</f>
        <v>0</v>
      </c>
    </row>
    <row r="115" spans="1:6" x14ac:dyDescent="0.25">
      <c r="A115" s="113" t="str">
        <f t="shared" si="1"/>
        <v>6.114</v>
      </c>
      <c r="B115" s="113">
        <f>General1!$C$2</f>
        <v>6</v>
      </c>
      <c r="C115" s="113">
        <v>114</v>
      </c>
      <c r="D115" s="113" t="str">
        <f>Commodity3!C31</f>
        <v>depo 4</v>
      </c>
      <c r="E115" s="113">
        <f>Commodity3!D31</f>
        <v>100</v>
      </c>
      <c r="F115" s="113">
        <f>Commodity3!E31</f>
        <v>0</v>
      </c>
    </row>
    <row r="116" spans="1:6" x14ac:dyDescent="0.25">
      <c r="A116" s="113" t="str">
        <f t="shared" si="1"/>
        <v>6.115</v>
      </c>
      <c r="B116" s="113">
        <f>General1!$C$2</f>
        <v>6</v>
      </c>
      <c r="C116" s="113">
        <v>115</v>
      </c>
      <c r="D116" s="113" t="str">
        <f>Commodity3!C32</f>
        <v>depo 5</v>
      </c>
      <c r="E116" s="113">
        <f>Commodity3!D32</f>
        <v>100</v>
      </c>
      <c r="F116" s="113">
        <f>Commodity3!E32</f>
        <v>0</v>
      </c>
    </row>
    <row r="117" spans="1:6" x14ac:dyDescent="0.25">
      <c r="A117" s="113" t="str">
        <f t="shared" si="1"/>
        <v>6.116</v>
      </c>
      <c r="B117" s="113">
        <f>General1!$C$2</f>
        <v>6</v>
      </c>
      <c r="C117" s="113">
        <v>116</v>
      </c>
      <c r="D117" s="113" t="str">
        <f>Commodity3!C33</f>
        <v>oxtyocin 1</v>
      </c>
      <c r="E117" s="113">
        <f>Commodity3!D33</f>
        <v>100</v>
      </c>
      <c r="F117" s="113">
        <f>Commodity3!E33</f>
        <v>0</v>
      </c>
    </row>
    <row r="118" spans="1:6" x14ac:dyDescent="0.25">
      <c r="A118" s="113" t="str">
        <f t="shared" si="1"/>
        <v>6.117</v>
      </c>
      <c r="B118" s="113">
        <f>General1!$C$2</f>
        <v>6</v>
      </c>
      <c r="C118" s="113">
        <v>117</v>
      </c>
      <c r="D118" s="113" t="str">
        <f>Commodity3!C34</f>
        <v>oxtyocin 2</v>
      </c>
      <c r="E118" s="113">
        <f>Commodity3!D34</f>
        <v>100</v>
      </c>
      <c r="F118" s="113">
        <f>Commodity3!E34</f>
        <v>0</v>
      </c>
    </row>
    <row r="119" spans="1:6" x14ac:dyDescent="0.25">
      <c r="A119" s="113" t="str">
        <f t="shared" si="1"/>
        <v>6.118</v>
      </c>
      <c r="B119" s="113">
        <f>General1!$C$2</f>
        <v>6</v>
      </c>
      <c r="C119" s="113">
        <v>118</v>
      </c>
      <c r="D119" s="113" t="str">
        <f>Commodity3!C35</f>
        <v>oxtyocin 3</v>
      </c>
      <c r="E119" s="113">
        <f>Commodity3!D35</f>
        <v>100</v>
      </c>
      <c r="F119" s="113">
        <f>Commodity3!E35</f>
        <v>0</v>
      </c>
    </row>
    <row r="120" spans="1:6" x14ac:dyDescent="0.25">
      <c r="A120" s="113" t="str">
        <f t="shared" si="1"/>
        <v>6.119</v>
      </c>
      <c r="B120" s="113">
        <f>General1!$C$2</f>
        <v>6</v>
      </c>
      <c r="C120" s="113">
        <v>119</v>
      </c>
      <c r="D120" s="113" t="str">
        <f>Commodity3!C36</f>
        <v>oxtyocin 4</v>
      </c>
      <c r="E120" s="113">
        <f>Commodity3!D36</f>
        <v>100</v>
      </c>
      <c r="F120" s="113">
        <f>Commodity3!E36</f>
        <v>0</v>
      </c>
    </row>
    <row r="121" spans="1:6" x14ac:dyDescent="0.25">
      <c r="A121" s="113" t="str">
        <f t="shared" si="1"/>
        <v>6.120</v>
      </c>
      <c r="B121" s="113">
        <f>General1!$C$2</f>
        <v>6</v>
      </c>
      <c r="C121" s="113">
        <v>120</v>
      </c>
      <c r="D121" s="113" t="str">
        <f>Commodity3!C37</f>
        <v>oxtyocin 5</v>
      </c>
      <c r="E121" s="113">
        <f>Commodity3!D37</f>
        <v>100</v>
      </c>
      <c r="F121" s="113">
        <f>Commodity3!E37</f>
        <v>0</v>
      </c>
    </row>
    <row r="122" spans="1:6" x14ac:dyDescent="0.25">
      <c r="A122" s="113" t="str">
        <f t="shared" si="1"/>
        <v>6.121</v>
      </c>
      <c r="B122" s="113">
        <f>General1!$C$2</f>
        <v>6</v>
      </c>
      <c r="C122" s="113">
        <v>121</v>
      </c>
      <c r="D122" s="113" t="str">
        <f>Commodity3!C38</f>
        <v>oxtyocin 6</v>
      </c>
      <c r="E122" s="113">
        <f>Commodity3!D38</f>
        <v>100</v>
      </c>
      <c r="F122" s="113">
        <f>Commodity3!E38</f>
        <v>0</v>
      </c>
    </row>
    <row r="123" spans="1:6" x14ac:dyDescent="0.25">
      <c r="A123" s="113" t="str">
        <f t="shared" si="1"/>
        <v>6.122</v>
      </c>
      <c r="B123" s="113">
        <f>General1!$C$2</f>
        <v>6</v>
      </c>
      <c r="C123" s="113">
        <v>122</v>
      </c>
      <c r="D123" s="113" t="str">
        <f>Commodity3!C39</f>
        <v>oxtyocin 7</v>
      </c>
      <c r="E123" s="113">
        <f>Commodity3!D39</f>
        <v>100</v>
      </c>
      <c r="F123" s="113">
        <f>Commodity3!E39</f>
        <v>0</v>
      </c>
    </row>
    <row r="124" spans="1:6" x14ac:dyDescent="0.25">
      <c r="A124" s="113" t="str">
        <f t="shared" si="1"/>
        <v>6.123</v>
      </c>
      <c r="B124" s="113">
        <f>General1!$C$2</f>
        <v>6</v>
      </c>
      <c r="C124" s="113">
        <v>123</v>
      </c>
      <c r="D124" s="113" t="str">
        <f>Commodity3!C40</f>
        <v>oxtyocin 8</v>
      </c>
      <c r="E124" s="113">
        <f>Commodity3!D40</f>
        <v>100</v>
      </c>
      <c r="F124" s="113">
        <f>Commodity3!E40</f>
        <v>0</v>
      </c>
    </row>
    <row r="125" spans="1:6" x14ac:dyDescent="0.25">
      <c r="A125" s="113" t="str">
        <f t="shared" si="1"/>
        <v>6.124</v>
      </c>
      <c r="B125" s="113">
        <f>General1!$C$2</f>
        <v>6</v>
      </c>
      <c r="C125" s="113">
        <v>124</v>
      </c>
      <c r="D125" s="113" t="str">
        <f>Commodity3!C41</f>
        <v>oxtyocin 9</v>
      </c>
      <c r="E125" s="113">
        <f>Commodity3!D41</f>
        <v>100</v>
      </c>
      <c r="F125" s="113">
        <f>Commodity3!E41</f>
        <v>0</v>
      </c>
    </row>
    <row r="126" spans="1:6" x14ac:dyDescent="0.25">
      <c r="A126" s="113" t="str">
        <f t="shared" si="1"/>
        <v>6.125</v>
      </c>
      <c r="B126" s="113">
        <f>General1!$C$2</f>
        <v>6</v>
      </c>
      <c r="C126" s="113">
        <v>125</v>
      </c>
      <c r="D126" s="113" t="str">
        <f>Commodity3!C42</f>
        <v>oxtyocin 10</v>
      </c>
      <c r="E126" s="113">
        <f>Commodity3!D42</f>
        <v>100</v>
      </c>
      <c r="F126" s="113">
        <f>Commodity3!E42</f>
        <v>0</v>
      </c>
    </row>
    <row r="127" spans="1:6" x14ac:dyDescent="0.25">
      <c r="A127" s="113" t="str">
        <f t="shared" si="1"/>
        <v>6.126</v>
      </c>
      <c r="B127" s="113">
        <f>General1!$C$2</f>
        <v>6</v>
      </c>
      <c r="C127" s="113">
        <v>126</v>
      </c>
      <c r="D127" s="113" t="str">
        <f>Commodity3!C43</f>
        <v>mefloquine</v>
      </c>
      <c r="E127" s="113">
        <f>Commodity3!D43</f>
        <v>100</v>
      </c>
      <c r="F127" s="113">
        <f>Commodity3!E43</f>
        <v>0</v>
      </c>
    </row>
    <row r="128" spans="1:6" x14ac:dyDescent="0.25">
      <c r="A128" s="113" t="str">
        <f t="shared" si="1"/>
        <v>6.127</v>
      </c>
      <c r="B128" s="113">
        <f>General1!$C$2</f>
        <v>6</v>
      </c>
      <c r="C128" s="113">
        <v>127</v>
      </c>
      <c r="D128" s="113" t="str">
        <f>Commodity3!C44</f>
        <v>AZT</v>
      </c>
      <c r="E128" s="113">
        <f>Commodity3!D44</f>
        <v>100</v>
      </c>
      <c r="F128" s="113">
        <f>Commodity3!E44</f>
        <v>0</v>
      </c>
    </row>
    <row r="129" spans="1:6" x14ac:dyDescent="0.25">
      <c r="A129" s="113" t="str">
        <f t="shared" si="1"/>
        <v>6.128</v>
      </c>
      <c r="B129" s="113">
        <f>General1!$C$2</f>
        <v>6</v>
      </c>
      <c r="C129" s="113">
        <v>128</v>
      </c>
      <c r="D129" s="113" t="str">
        <f>Commodity3!C45</f>
        <v>AZT/3TC/NVP 300/150/300mg</v>
      </c>
      <c r="E129" s="113">
        <f>Commodity3!D45</f>
        <v>100</v>
      </c>
      <c r="F129" s="113">
        <f>Commodity3!E45</f>
        <v>0</v>
      </c>
    </row>
    <row r="130" spans="1:6" x14ac:dyDescent="0.25">
      <c r="A130" s="113" t="str">
        <f t="shared" si="1"/>
        <v>6.129</v>
      </c>
      <c r="B130" s="113">
        <f>General1!$C$2</f>
        <v>6</v>
      </c>
      <c r="C130" s="113">
        <v>129</v>
      </c>
      <c r="D130" s="113" t="str">
        <f>Commodity3!C46</f>
        <v>TDF/FTC 300/200 or TDF / 3TC  300/300</v>
      </c>
      <c r="E130" s="113">
        <f>Commodity3!D46</f>
        <v>100</v>
      </c>
      <c r="F130" s="113">
        <f>Commodity3!E46</f>
        <v>0</v>
      </c>
    </row>
    <row r="131" spans="1:6" x14ac:dyDescent="0.25">
      <c r="A131" s="113" t="str">
        <f t="shared" ref="A131:A151" si="2">(B131 &amp;"."&amp;C131)</f>
        <v>6.130</v>
      </c>
      <c r="B131" s="113">
        <f>General1!$C$2</f>
        <v>6</v>
      </c>
      <c r="C131" s="113">
        <v>130</v>
      </c>
      <c r="D131" s="113" t="str">
        <f>Commodity3!C47</f>
        <v>EFV 600mg</v>
      </c>
      <c r="E131" s="113">
        <f>Commodity3!D47</f>
        <v>100</v>
      </c>
      <c r="F131" s="113">
        <f>Commodity3!E47</f>
        <v>0</v>
      </c>
    </row>
    <row r="132" spans="1:6" x14ac:dyDescent="0.25">
      <c r="A132" s="113" t="str">
        <f t="shared" si="2"/>
        <v>6.131</v>
      </c>
      <c r="B132" s="113">
        <f>General1!$C$2</f>
        <v>6</v>
      </c>
      <c r="C132" s="113">
        <v>131</v>
      </c>
      <c r="D132" s="113" t="str">
        <f>Commodity3!C48</f>
        <v xml:space="preserve">NVP 200mg </v>
      </c>
      <c r="E132" s="113">
        <f>Commodity3!D48</f>
        <v>100</v>
      </c>
      <c r="F132" s="113">
        <f>Commodity3!E48</f>
        <v>0</v>
      </c>
    </row>
    <row r="133" spans="1:6" x14ac:dyDescent="0.25">
      <c r="A133" s="113" t="str">
        <f t="shared" si="2"/>
        <v>6.132</v>
      </c>
      <c r="B133" s="113">
        <f>General1!$C$2</f>
        <v>6</v>
      </c>
      <c r="C133" s="113">
        <v>132</v>
      </c>
      <c r="D133" s="113" t="str">
        <f>Commodity3!C49</f>
        <v>AZT/3TC/NVP 60/30/50mg</v>
      </c>
      <c r="E133" s="113">
        <f>Commodity3!D49</f>
        <v>100</v>
      </c>
      <c r="F133" s="113">
        <f>Commodity3!E49</f>
        <v>0</v>
      </c>
    </row>
    <row r="134" spans="1:6" x14ac:dyDescent="0.25">
      <c r="A134" s="113" t="str">
        <f t="shared" si="2"/>
        <v>6.133</v>
      </c>
      <c r="B134" s="113">
        <f>General1!$C$2</f>
        <v>6</v>
      </c>
      <c r="C134" s="113">
        <v>133</v>
      </c>
      <c r="D134" s="113" t="str">
        <f>Commodity3!C50</f>
        <v>LPVr 200/50mg</v>
      </c>
      <c r="E134" s="113">
        <f>Commodity3!D50</f>
        <v>100</v>
      </c>
      <c r="F134" s="113">
        <f>Commodity3!E50</f>
        <v>0</v>
      </c>
    </row>
    <row r="135" spans="1:6" x14ac:dyDescent="0.25">
      <c r="A135" s="113" t="str">
        <f t="shared" si="2"/>
        <v>6.134</v>
      </c>
      <c r="B135" s="113">
        <f>General1!$C$2</f>
        <v>6</v>
      </c>
      <c r="C135" s="113">
        <v>134</v>
      </c>
      <c r="D135" s="113" t="str">
        <f>Commodity3!C51</f>
        <v>NVP 10mg/ml</v>
      </c>
      <c r="E135" s="113">
        <f>Commodity3!D51</f>
        <v>100</v>
      </c>
      <c r="F135" s="113">
        <f>Commodity3!E51</f>
        <v>0</v>
      </c>
    </row>
    <row r="136" spans="1:6" x14ac:dyDescent="0.25">
      <c r="A136" s="113" t="str">
        <f t="shared" si="2"/>
        <v>6.135</v>
      </c>
      <c r="B136" s="113">
        <f>General1!$C$2</f>
        <v>6</v>
      </c>
      <c r="C136" s="113">
        <v>135</v>
      </c>
      <c r="D136" s="113" t="str">
        <f>Commodity3!C52</f>
        <v>Co-trim 480/960mg</v>
      </c>
      <c r="E136" s="113">
        <f>Commodity3!D52</f>
        <v>100</v>
      </c>
      <c r="F136" s="113">
        <f>Commodity3!E52</f>
        <v>0</v>
      </c>
    </row>
    <row r="137" spans="1:6" x14ac:dyDescent="0.25">
      <c r="A137" s="113" t="str">
        <f t="shared" si="2"/>
        <v>6.136</v>
      </c>
      <c r="B137" s="113">
        <f>General1!$C$2</f>
        <v>6</v>
      </c>
      <c r="C137" s="113">
        <v>136</v>
      </c>
      <c r="D137" s="113" t="str">
        <f>Commodity3!C53</f>
        <v>Co-trim 240mg/5ml or 120mg tab</v>
      </c>
      <c r="E137" s="113">
        <f>Commodity3!D53</f>
        <v>100</v>
      </c>
      <c r="F137" s="113">
        <f>Commodity3!E53</f>
        <v>0</v>
      </c>
    </row>
    <row r="138" spans="1:6" x14ac:dyDescent="0.25">
      <c r="A138" s="113" t="str">
        <f t="shared" si="2"/>
        <v>6.137</v>
      </c>
      <c r="B138" s="113">
        <f>General1!$C$2</f>
        <v>6</v>
      </c>
      <c r="C138" s="113">
        <v>137</v>
      </c>
      <c r="D138" s="113" t="str">
        <f>Commodity3!C54</f>
        <v>Determine HIV1/2</v>
      </c>
      <c r="E138" s="113">
        <f>Commodity3!D54</f>
        <v>100</v>
      </c>
      <c r="F138" s="113">
        <f>Commodity3!E54</f>
        <v>0</v>
      </c>
    </row>
    <row r="139" spans="1:6" x14ac:dyDescent="0.25">
      <c r="A139" s="113" t="str">
        <f t="shared" si="2"/>
        <v>6.138</v>
      </c>
      <c r="B139" s="113">
        <f>General1!$C$2</f>
        <v>6</v>
      </c>
      <c r="C139" s="113">
        <v>138</v>
      </c>
      <c r="D139" s="113" t="str">
        <f>Commodity3!C55</f>
        <v>Uni-Gold / Double Check Gold HIV1/2</v>
      </c>
      <c r="E139" s="113">
        <f>Commodity3!D55</f>
        <v>100</v>
      </c>
      <c r="F139" s="113">
        <f>Commodity3!E55</f>
        <v>0</v>
      </c>
    </row>
    <row r="140" spans="1:6" x14ac:dyDescent="0.25">
      <c r="A140" s="113" t="str">
        <f t="shared" si="2"/>
        <v>6.139</v>
      </c>
      <c r="B140" s="113">
        <f>General1!$C$2</f>
        <v>6</v>
      </c>
      <c r="C140" s="113">
        <v>139</v>
      </c>
      <c r="D140" s="113" t="str">
        <f>Commodity3!C56</f>
        <v>Stat-Pak HIV1/2</v>
      </c>
      <c r="E140" s="113">
        <f>Commodity3!D56</f>
        <v>100</v>
      </c>
      <c r="F140" s="113">
        <f>Commodity3!E56</f>
        <v>0</v>
      </c>
    </row>
    <row r="141" spans="1:6" x14ac:dyDescent="0.25">
      <c r="A141" s="113" t="str">
        <f t="shared" si="2"/>
        <v>6.140</v>
      </c>
      <c r="B141" s="113">
        <f>General1!$C$2</f>
        <v>6</v>
      </c>
      <c r="C141" s="113">
        <v>140</v>
      </c>
      <c r="D141" s="113" t="str">
        <f>Commodity3!C57</f>
        <v>antibiotic 1</v>
      </c>
      <c r="E141" s="113">
        <f>Commodity3!D57</f>
        <v>100</v>
      </c>
      <c r="F141" s="113">
        <f>Commodity3!E57</f>
        <v>0</v>
      </c>
    </row>
    <row r="142" spans="1:6" x14ac:dyDescent="0.25">
      <c r="A142" s="113" t="str">
        <f t="shared" si="2"/>
        <v>6.141</v>
      </c>
      <c r="B142" s="113">
        <f>General1!$C$2</f>
        <v>6</v>
      </c>
      <c r="C142" s="113">
        <v>141</v>
      </c>
      <c r="D142" s="113" t="str">
        <f>Commodity3!C58</f>
        <v>antibiotic 2</v>
      </c>
      <c r="E142" s="113">
        <f>Commodity3!D58</f>
        <v>100</v>
      </c>
      <c r="F142" s="113">
        <f>Commodity3!E58</f>
        <v>0</v>
      </c>
    </row>
    <row r="143" spans="1:6" x14ac:dyDescent="0.25">
      <c r="A143" s="113" t="str">
        <f t="shared" si="2"/>
        <v>6.142</v>
      </c>
      <c r="B143" s="113">
        <f>General1!$C$2</f>
        <v>6</v>
      </c>
      <c r="C143" s="113">
        <v>142</v>
      </c>
      <c r="D143" s="113" t="str">
        <f>Commodity3!C59</f>
        <v>antibiotic 3</v>
      </c>
      <c r="E143" s="113">
        <f>Commodity3!D59</f>
        <v>100</v>
      </c>
      <c r="F143" s="113">
        <f>Commodity3!E59</f>
        <v>0</v>
      </c>
    </row>
    <row r="144" spans="1:6" x14ac:dyDescent="0.25">
      <c r="A144" s="113" t="str">
        <f t="shared" si="2"/>
        <v>6.143</v>
      </c>
      <c r="B144" s="113">
        <f>General1!$C$2</f>
        <v>6</v>
      </c>
      <c r="C144" s="113">
        <v>143</v>
      </c>
      <c r="D144" s="113" t="str">
        <f>Commodity3!C60</f>
        <v>antibiotic 4</v>
      </c>
      <c r="E144" s="113">
        <f>Commodity3!D60</f>
        <v>100</v>
      </c>
      <c r="F144" s="113">
        <f>Commodity3!E60</f>
        <v>0</v>
      </c>
    </row>
    <row r="145" spans="1:6" x14ac:dyDescent="0.25">
      <c r="A145" s="113" t="str">
        <f t="shared" si="2"/>
        <v>6.144</v>
      </c>
      <c r="B145" s="113">
        <f>General1!$C$2</f>
        <v>6</v>
      </c>
      <c r="C145" s="113">
        <v>144</v>
      </c>
      <c r="D145" s="113" t="str">
        <f>Commodity3!C61</f>
        <v>antibiotic 5</v>
      </c>
      <c r="E145" s="113">
        <f>Commodity3!D61</f>
        <v>100</v>
      </c>
      <c r="F145" s="113">
        <f>Commodity3!E61</f>
        <v>0</v>
      </c>
    </row>
    <row r="146" spans="1:6" x14ac:dyDescent="0.25">
      <c r="A146" s="113" t="str">
        <f t="shared" si="2"/>
        <v>6.145</v>
      </c>
      <c r="B146" s="113">
        <f>General1!$C$2</f>
        <v>6</v>
      </c>
      <c r="C146" s="113">
        <v>145</v>
      </c>
      <c r="D146" s="113" t="str">
        <f>Commodity3!C62</f>
        <v>antibiotic 6</v>
      </c>
      <c r="E146" s="113">
        <f>Commodity3!D62</f>
        <v>100</v>
      </c>
      <c r="F146" s="113">
        <f>Commodity3!E62</f>
        <v>0</v>
      </c>
    </row>
    <row r="147" spans="1:6" x14ac:dyDescent="0.25">
      <c r="A147" s="113" t="str">
        <f t="shared" si="2"/>
        <v>6.146</v>
      </c>
      <c r="B147" s="113">
        <f>General1!$C$2</f>
        <v>6</v>
      </c>
      <c r="C147" s="113">
        <v>146</v>
      </c>
      <c r="D147" s="113" t="str">
        <f>Commodity3!C63</f>
        <v>antibiotic 7</v>
      </c>
      <c r="E147" s="113">
        <f>Commodity3!D63</f>
        <v>100</v>
      </c>
      <c r="F147" s="113">
        <f>Commodity3!E63</f>
        <v>0</v>
      </c>
    </row>
    <row r="148" spans="1:6" x14ac:dyDescent="0.25">
      <c r="A148" s="113" t="str">
        <f t="shared" si="2"/>
        <v>6.147</v>
      </c>
      <c r="B148" s="113">
        <f>General1!$C$2</f>
        <v>6</v>
      </c>
      <c r="C148" s="113">
        <v>147</v>
      </c>
      <c r="D148" s="113" t="str">
        <f>Commodity3!C64</f>
        <v>antibiotic 8</v>
      </c>
      <c r="E148" s="113">
        <f>Commodity3!D64</f>
        <v>100</v>
      </c>
      <c r="F148" s="113">
        <f>Commodity3!E64</f>
        <v>0</v>
      </c>
    </row>
    <row r="149" spans="1:6" x14ac:dyDescent="0.25">
      <c r="A149" s="113" t="str">
        <f t="shared" si="2"/>
        <v>6.148</v>
      </c>
      <c r="B149" s="113">
        <f>General1!$C$2</f>
        <v>6</v>
      </c>
      <c r="C149" s="113">
        <v>148</v>
      </c>
      <c r="D149" s="113" t="str">
        <f>Commodity3!C65</f>
        <v>antibiotic 9</v>
      </c>
      <c r="E149" s="113">
        <f>Commodity3!D65</f>
        <v>100</v>
      </c>
      <c r="F149" s="113">
        <f>Commodity3!E65</f>
        <v>0</v>
      </c>
    </row>
    <row r="150" spans="1:6" x14ac:dyDescent="0.25">
      <c r="A150" s="113" t="str">
        <f t="shared" si="2"/>
        <v>6.149</v>
      </c>
      <c r="B150" s="113">
        <f>General1!$C$2</f>
        <v>6</v>
      </c>
      <c r="C150" s="113">
        <v>149</v>
      </c>
      <c r="D150" s="113" t="str">
        <f>Commodity3!C66</f>
        <v>antibiotic 10</v>
      </c>
      <c r="E150" s="113">
        <f>Commodity3!D66</f>
        <v>100</v>
      </c>
      <c r="F150" s="113">
        <f>Commodity3!E66</f>
        <v>0</v>
      </c>
    </row>
    <row r="151" spans="1:6" x14ac:dyDescent="0.25">
      <c r="A151" s="113" t="str">
        <f t="shared" si="2"/>
        <v>6.150</v>
      </c>
      <c r="B151" s="113">
        <f>General1!$C$2</f>
        <v>6</v>
      </c>
      <c r="C151" s="113">
        <v>150</v>
      </c>
      <c r="D151" s="113" t="str">
        <f>Commodity3!C67</f>
        <v>SP 1</v>
      </c>
      <c r="E151" s="113">
        <f>Commodity3!D67</f>
        <v>100</v>
      </c>
      <c r="F151" s="113">
        <f>Commodity3!E67</f>
        <v>0</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N45"/>
  <sheetViews>
    <sheetView zoomScaleNormal="100" workbookViewId="0">
      <selection activeCell="F25" sqref="F25"/>
    </sheetView>
  </sheetViews>
  <sheetFormatPr defaultColWidth="9.109375" defaultRowHeight="13.2" x14ac:dyDescent="0.25"/>
  <cols>
    <col min="1" max="1" width="3.33203125" style="34" customWidth="1"/>
    <col min="2" max="2" width="4.109375" style="34" customWidth="1"/>
    <col min="3" max="3" width="41.5546875" style="34" customWidth="1"/>
    <col min="4" max="4" width="22" style="34" customWidth="1"/>
    <col min="5" max="6" width="23.88671875" style="34" customWidth="1"/>
    <col min="7" max="7" width="15.6640625" style="34" customWidth="1"/>
    <col min="8" max="8" width="16.33203125" style="34" hidden="1" customWidth="1"/>
    <col min="9" max="9" width="1" style="34" customWidth="1"/>
    <col min="10" max="10" width="0.88671875" style="34" customWidth="1"/>
    <col min="11" max="12" width="9.109375" style="34"/>
    <col min="13" max="13" width="6.6640625" style="34" customWidth="1"/>
    <col min="14" max="14" width="5.109375" style="34" customWidth="1"/>
    <col min="15" max="16384" width="9.109375" style="34"/>
  </cols>
  <sheetData>
    <row r="1" spans="2:14" ht="13.5" thickBot="1" x14ac:dyDescent="0.25">
      <c r="B1" s="45" t="s">
        <v>0</v>
      </c>
      <c r="C1" s="2">
        <v>6</v>
      </c>
    </row>
    <row r="2" spans="2:14" ht="21" x14ac:dyDescent="0.4">
      <c r="B2" s="4" t="s">
        <v>483</v>
      </c>
    </row>
    <row r="3" spans="2:14" ht="5.25" customHeight="1" x14ac:dyDescent="0.2"/>
    <row r="4" spans="2:14" ht="13.5" thickBot="1" x14ac:dyDescent="0.25">
      <c r="B4" s="5" t="s">
        <v>501</v>
      </c>
      <c r="C4" s="32"/>
      <c r="D4" s="32"/>
      <c r="E4" s="32"/>
      <c r="F4" s="32"/>
    </row>
    <row r="5" spans="2:14" ht="12.75" x14ac:dyDescent="0.2">
      <c r="B5" s="46"/>
      <c r="C5" s="47" t="s">
        <v>527</v>
      </c>
      <c r="D5" s="47"/>
      <c r="E5" s="47"/>
      <c r="F5" s="47"/>
      <c r="G5" s="47"/>
      <c r="H5" s="47"/>
      <c r="I5" s="48"/>
      <c r="K5" s="46"/>
      <c r="L5" s="47"/>
      <c r="M5" s="47"/>
      <c r="N5" s="48"/>
    </row>
    <row r="6" spans="2:14" ht="3.75" customHeight="1" x14ac:dyDescent="0.2">
      <c r="B6" s="31"/>
      <c r="C6" s="32"/>
      <c r="D6" s="32"/>
      <c r="E6" s="32"/>
      <c r="F6" s="32"/>
      <c r="G6" s="32"/>
      <c r="H6" s="32"/>
      <c r="I6" s="33"/>
      <c r="K6" s="31"/>
      <c r="L6" s="32"/>
      <c r="M6" s="32"/>
      <c r="N6" s="33"/>
    </row>
    <row r="7" spans="2:14" ht="27" customHeight="1" x14ac:dyDescent="0.3">
      <c r="B7" s="31" t="s">
        <v>58</v>
      </c>
      <c r="C7" s="32" t="s">
        <v>476</v>
      </c>
      <c r="D7" s="32"/>
      <c r="E7" s="30" t="s">
        <v>279</v>
      </c>
      <c r="F7" s="156" t="s">
        <v>502</v>
      </c>
      <c r="G7" s="156"/>
      <c r="H7" s="32"/>
      <c r="I7" s="33"/>
      <c r="K7" s="16" t="s">
        <v>6</v>
      </c>
      <c r="L7" s="32"/>
      <c r="M7" s="32"/>
      <c r="N7" s="33"/>
    </row>
    <row r="8" spans="2:14" ht="7.5" customHeight="1" thickBot="1" x14ac:dyDescent="0.25">
      <c r="B8" s="31"/>
      <c r="C8" s="32"/>
      <c r="D8" s="32"/>
      <c r="E8" s="32"/>
      <c r="F8" s="32"/>
      <c r="G8" s="32"/>
      <c r="H8" s="32"/>
      <c r="I8" s="33"/>
      <c r="K8" s="31"/>
      <c r="L8" s="32"/>
      <c r="M8" s="32"/>
      <c r="N8" s="33"/>
    </row>
    <row r="9" spans="2:14" ht="39.6" x14ac:dyDescent="0.25">
      <c r="B9" s="31" t="s">
        <v>59</v>
      </c>
      <c r="C9" s="13" t="s">
        <v>60</v>
      </c>
      <c r="D9" s="14" t="s">
        <v>61</v>
      </c>
      <c r="E9" s="14" t="s">
        <v>62</v>
      </c>
      <c r="F9" s="14" t="s">
        <v>480</v>
      </c>
      <c r="G9" s="14" t="s">
        <v>528</v>
      </c>
      <c r="H9" s="15" t="s">
        <v>64</v>
      </c>
      <c r="I9" s="33"/>
      <c r="K9" s="31"/>
      <c r="L9" s="32"/>
      <c r="M9" s="32"/>
      <c r="N9" s="33"/>
    </row>
    <row r="10" spans="2:14" ht="18" x14ac:dyDescent="0.25">
      <c r="B10" s="31"/>
      <c r="C10" s="17" t="s">
        <v>460</v>
      </c>
      <c r="D10" s="18">
        <v>2</v>
      </c>
      <c r="E10" s="18">
        <v>20000</v>
      </c>
      <c r="F10" s="18">
        <v>5</v>
      </c>
      <c r="G10" s="18">
        <v>25</v>
      </c>
      <c r="H10" s="19"/>
      <c r="I10" s="33"/>
      <c r="K10" s="31"/>
      <c r="L10" s="32"/>
      <c r="M10" s="32"/>
      <c r="N10" s="33"/>
    </row>
    <row r="11" spans="2:14" ht="18" x14ac:dyDescent="0.25">
      <c r="B11" s="31"/>
      <c r="C11" s="17" t="s">
        <v>462</v>
      </c>
      <c r="D11" s="18">
        <v>1</v>
      </c>
      <c r="E11" s="18">
        <v>30000</v>
      </c>
      <c r="F11" s="18">
        <v>5</v>
      </c>
      <c r="G11" s="18"/>
      <c r="H11" s="19"/>
      <c r="I11" s="33"/>
      <c r="K11" s="31"/>
      <c r="L11" s="32"/>
      <c r="M11" s="32"/>
      <c r="N11" s="33"/>
    </row>
    <row r="12" spans="2:14" ht="18" x14ac:dyDescent="0.25">
      <c r="B12" s="31"/>
      <c r="C12" s="17"/>
      <c r="D12" s="18"/>
      <c r="E12" s="18"/>
      <c r="F12" s="18"/>
      <c r="G12" s="124"/>
      <c r="H12" s="19"/>
      <c r="I12" s="33"/>
      <c r="K12" s="31"/>
      <c r="L12" s="32"/>
      <c r="M12" s="32"/>
      <c r="N12" s="33"/>
    </row>
    <row r="13" spans="2:14" ht="18" x14ac:dyDescent="0.25">
      <c r="B13" s="31"/>
      <c r="C13" s="17"/>
      <c r="D13" s="18"/>
      <c r="E13" s="18"/>
      <c r="F13" s="18"/>
      <c r="G13" s="18"/>
      <c r="H13" s="19"/>
      <c r="I13" s="33"/>
      <c r="K13" s="31"/>
      <c r="L13" s="32"/>
      <c r="M13" s="32"/>
      <c r="N13" s="33"/>
    </row>
    <row r="14" spans="2:14" ht="18" x14ac:dyDescent="0.25">
      <c r="B14" s="31"/>
      <c r="C14" s="17"/>
      <c r="D14" s="18"/>
      <c r="E14" s="18"/>
      <c r="F14" s="18"/>
      <c r="G14" s="18"/>
      <c r="H14" s="19"/>
      <c r="I14" s="33"/>
      <c r="K14" s="31"/>
      <c r="L14" s="32"/>
      <c r="M14" s="32"/>
      <c r="N14" s="33"/>
    </row>
    <row r="15" spans="2:14" ht="18" x14ac:dyDescent="0.25">
      <c r="B15" s="31"/>
      <c r="C15" s="17"/>
      <c r="D15" s="18"/>
      <c r="E15" s="18"/>
      <c r="F15" s="18"/>
      <c r="G15" s="18"/>
      <c r="H15" s="19"/>
      <c r="I15" s="33"/>
      <c r="K15" s="31"/>
      <c r="L15" s="32"/>
      <c r="M15" s="32"/>
      <c r="N15" s="33"/>
    </row>
    <row r="16" spans="2:14" ht="18" x14ac:dyDescent="0.25">
      <c r="B16" s="31"/>
      <c r="C16" s="17"/>
      <c r="D16" s="18"/>
      <c r="E16" s="18"/>
      <c r="F16" s="18"/>
      <c r="G16" s="18"/>
      <c r="H16" s="19"/>
      <c r="I16" s="33"/>
      <c r="K16" s="31"/>
      <c r="L16" s="32"/>
      <c r="M16" s="32"/>
      <c r="N16" s="33"/>
    </row>
    <row r="17" spans="2:14" ht="18" x14ac:dyDescent="0.25">
      <c r="B17" s="31"/>
      <c r="C17" s="17"/>
      <c r="D17" s="18"/>
      <c r="E17" s="18"/>
      <c r="F17" s="18"/>
      <c r="G17" s="18"/>
      <c r="H17" s="19"/>
      <c r="I17" s="33"/>
      <c r="K17" s="31"/>
      <c r="L17" s="32"/>
      <c r="M17" s="32"/>
      <c r="N17" s="33"/>
    </row>
    <row r="18" spans="2:14" ht="18" x14ac:dyDescent="0.25">
      <c r="B18" s="31"/>
      <c r="C18" s="17"/>
      <c r="D18" s="18"/>
      <c r="E18" s="18"/>
      <c r="F18" s="18"/>
      <c r="G18" s="18"/>
      <c r="H18" s="19"/>
      <c r="I18" s="33"/>
      <c r="K18" s="31"/>
      <c r="L18" s="32"/>
      <c r="M18" s="32"/>
      <c r="N18" s="33"/>
    </row>
    <row r="19" spans="2:14" ht="18" x14ac:dyDescent="0.25">
      <c r="B19" s="31"/>
      <c r="C19" s="17"/>
      <c r="D19" s="18"/>
      <c r="E19" s="18"/>
      <c r="F19" s="18"/>
      <c r="G19" s="18"/>
      <c r="H19" s="19"/>
      <c r="I19" s="33"/>
      <c r="K19" s="31"/>
      <c r="L19" s="32"/>
      <c r="M19" s="32"/>
      <c r="N19" s="33"/>
    </row>
    <row r="20" spans="2:14" ht="18" x14ac:dyDescent="0.25">
      <c r="B20" s="31"/>
      <c r="C20" s="17"/>
      <c r="D20" s="18"/>
      <c r="E20" s="18"/>
      <c r="F20" s="18"/>
      <c r="G20" s="18"/>
      <c r="H20" s="19"/>
      <c r="I20" s="33"/>
      <c r="K20" s="31"/>
      <c r="L20" s="32"/>
      <c r="M20" s="32"/>
      <c r="N20" s="33"/>
    </row>
    <row r="21" spans="2:14" ht="18" x14ac:dyDescent="0.25">
      <c r="B21" s="31"/>
      <c r="C21" s="17"/>
      <c r="D21" s="18"/>
      <c r="E21" s="18"/>
      <c r="F21" s="18"/>
      <c r="G21" s="18"/>
      <c r="H21" s="19"/>
      <c r="I21" s="33"/>
      <c r="K21" s="31"/>
      <c r="L21" s="32"/>
      <c r="M21" s="32"/>
      <c r="N21" s="33"/>
    </row>
    <row r="22" spans="2:14" ht="18" x14ac:dyDescent="0.25">
      <c r="B22" s="31"/>
      <c r="C22" s="17"/>
      <c r="D22" s="18"/>
      <c r="E22" s="18"/>
      <c r="F22" s="18"/>
      <c r="G22" s="18"/>
      <c r="H22" s="19"/>
      <c r="I22" s="33"/>
      <c r="K22" s="31"/>
      <c r="L22" s="32"/>
      <c r="M22" s="32"/>
      <c r="N22" s="33"/>
    </row>
    <row r="23" spans="2:14" ht="17.399999999999999" customHeight="1" x14ac:dyDescent="0.25">
      <c r="B23" s="31"/>
      <c r="C23" s="17"/>
      <c r="D23" s="18"/>
      <c r="E23" s="18"/>
      <c r="F23" s="18"/>
      <c r="G23" s="18"/>
      <c r="H23" s="19"/>
      <c r="I23" s="33"/>
      <c r="K23" s="31"/>
      <c r="L23" s="32"/>
      <c r="M23" s="32"/>
      <c r="N23" s="33"/>
    </row>
    <row r="24" spans="2:14" ht="17.399999999999999" customHeight="1" x14ac:dyDescent="0.25">
      <c r="B24" s="31"/>
      <c r="C24" s="17"/>
      <c r="D24" s="18"/>
      <c r="E24" s="18"/>
      <c r="F24" s="18"/>
      <c r="G24" s="18"/>
      <c r="H24" s="19"/>
      <c r="I24" s="33"/>
      <c r="K24" s="31"/>
      <c r="L24" s="32"/>
      <c r="M24" s="32"/>
      <c r="N24" s="33"/>
    </row>
    <row r="25" spans="2:14" ht="17.399999999999999" customHeight="1" x14ac:dyDescent="0.25">
      <c r="B25" s="31"/>
      <c r="C25" s="17"/>
      <c r="D25" s="18"/>
      <c r="E25" s="18"/>
      <c r="F25" s="18"/>
      <c r="G25" s="18"/>
      <c r="H25" s="19"/>
      <c r="I25" s="33"/>
      <c r="K25" s="31"/>
      <c r="L25" s="32"/>
      <c r="M25" s="32"/>
      <c r="N25" s="33"/>
    </row>
    <row r="26" spans="2:14" ht="18" x14ac:dyDescent="0.25">
      <c r="B26" s="31"/>
      <c r="C26" s="17"/>
      <c r="D26" s="18"/>
      <c r="E26" s="18"/>
      <c r="F26" s="18"/>
      <c r="G26" s="18"/>
      <c r="H26" s="19"/>
      <c r="I26" s="33"/>
      <c r="K26" s="31"/>
      <c r="L26" s="32"/>
      <c r="M26" s="32"/>
      <c r="N26" s="33"/>
    </row>
    <row r="27" spans="2:14" ht="18" x14ac:dyDescent="0.25">
      <c r="B27" s="31"/>
      <c r="C27" s="17"/>
      <c r="D27" s="18"/>
      <c r="E27" s="18"/>
      <c r="F27" s="18"/>
      <c r="G27" s="18"/>
      <c r="H27" s="19"/>
      <c r="I27" s="33"/>
      <c r="K27" s="31"/>
      <c r="L27" s="32"/>
      <c r="M27" s="32"/>
      <c r="N27" s="33"/>
    </row>
    <row r="28" spans="2:14" ht="17.399999999999999" x14ac:dyDescent="0.3">
      <c r="B28" s="31"/>
      <c r="C28" s="17"/>
      <c r="D28" s="18"/>
      <c r="E28" s="18"/>
      <c r="F28" s="18"/>
      <c r="G28" s="18"/>
      <c r="H28" s="19"/>
      <c r="I28" s="33"/>
      <c r="K28" s="31"/>
      <c r="L28" s="32"/>
      <c r="M28" s="32"/>
      <c r="N28" s="33"/>
    </row>
    <row r="29" spans="2:14" ht="17.399999999999999" x14ac:dyDescent="0.3">
      <c r="B29" s="31"/>
      <c r="C29" s="17"/>
      <c r="D29" s="18"/>
      <c r="E29" s="18"/>
      <c r="F29" s="18"/>
      <c r="G29" s="18"/>
      <c r="H29" s="19"/>
      <c r="I29" s="33"/>
      <c r="K29" s="31"/>
      <c r="L29" s="32"/>
      <c r="M29" s="32"/>
      <c r="N29" s="33"/>
    </row>
    <row r="30" spans="2:14" ht="17.399999999999999" x14ac:dyDescent="0.3">
      <c r="B30" s="31"/>
      <c r="C30" s="17"/>
      <c r="D30" s="18"/>
      <c r="E30" s="18"/>
      <c r="F30" s="18"/>
      <c r="G30" s="18"/>
      <c r="H30" s="19"/>
      <c r="I30" s="33"/>
      <c r="K30" s="31"/>
      <c r="L30" s="32"/>
      <c r="M30" s="32"/>
      <c r="N30" s="33"/>
    </row>
    <row r="31" spans="2:14" ht="17.399999999999999" x14ac:dyDescent="0.3">
      <c r="B31" s="31"/>
      <c r="C31" s="17"/>
      <c r="D31" s="18"/>
      <c r="E31" s="18"/>
      <c r="F31" s="18"/>
      <c r="G31" s="18"/>
      <c r="H31" s="19"/>
      <c r="I31" s="33"/>
      <c r="K31" s="31"/>
      <c r="L31" s="32"/>
      <c r="M31" s="32"/>
      <c r="N31" s="33"/>
    </row>
    <row r="32" spans="2:14" ht="17.399999999999999" x14ac:dyDescent="0.3">
      <c r="B32" s="31"/>
      <c r="C32" s="17"/>
      <c r="D32" s="18"/>
      <c r="E32" s="18"/>
      <c r="F32" s="18"/>
      <c r="G32" s="18"/>
      <c r="H32" s="19"/>
      <c r="I32" s="33"/>
      <c r="K32" s="31"/>
      <c r="L32" s="32"/>
      <c r="M32" s="32"/>
      <c r="N32" s="33"/>
    </row>
    <row r="33" spans="2:14" ht="17.399999999999999" x14ac:dyDescent="0.3">
      <c r="B33" s="31"/>
      <c r="C33" s="17"/>
      <c r="D33" s="18"/>
      <c r="E33" s="18"/>
      <c r="F33" s="18"/>
      <c r="G33" s="18"/>
      <c r="H33" s="19"/>
      <c r="I33" s="33"/>
      <c r="K33" s="31"/>
      <c r="L33" s="32"/>
      <c r="M33" s="32"/>
      <c r="N33" s="33"/>
    </row>
    <row r="34" spans="2:14" ht="17.399999999999999" x14ac:dyDescent="0.3">
      <c r="B34" s="31"/>
      <c r="C34" s="17"/>
      <c r="D34" s="18"/>
      <c r="E34" s="18"/>
      <c r="F34" s="18"/>
      <c r="G34" s="18"/>
      <c r="H34" s="19"/>
      <c r="I34" s="33"/>
      <c r="K34" s="31"/>
      <c r="L34" s="32"/>
      <c r="M34" s="32"/>
      <c r="N34" s="33"/>
    </row>
    <row r="35" spans="2:14" ht="17.399999999999999" x14ac:dyDescent="0.3">
      <c r="B35" s="31"/>
      <c r="C35" s="17"/>
      <c r="D35" s="18"/>
      <c r="E35" s="18"/>
      <c r="F35" s="18"/>
      <c r="G35" s="18"/>
      <c r="H35" s="19"/>
      <c r="I35" s="33"/>
      <c r="K35" s="31"/>
      <c r="L35" s="32"/>
      <c r="M35" s="32"/>
      <c r="N35" s="33"/>
    </row>
    <row r="36" spans="2:14" ht="17.399999999999999" x14ac:dyDescent="0.3">
      <c r="B36" s="31"/>
      <c r="C36" s="17"/>
      <c r="D36" s="18"/>
      <c r="E36" s="18"/>
      <c r="F36" s="18"/>
      <c r="G36" s="18"/>
      <c r="H36" s="19"/>
      <c r="I36" s="33"/>
      <c r="K36" s="31"/>
      <c r="L36" s="32"/>
      <c r="M36" s="32"/>
      <c r="N36" s="33"/>
    </row>
    <row r="37" spans="2:14" ht="17.399999999999999" x14ac:dyDescent="0.3">
      <c r="B37" s="31"/>
      <c r="C37" s="17"/>
      <c r="D37" s="18"/>
      <c r="E37" s="18"/>
      <c r="F37" s="18"/>
      <c r="G37" s="18"/>
      <c r="H37" s="19"/>
      <c r="I37" s="33"/>
      <c r="K37" s="31"/>
      <c r="L37" s="32"/>
      <c r="M37" s="32"/>
      <c r="N37" s="33"/>
    </row>
    <row r="38" spans="2:14" ht="17.399999999999999" x14ac:dyDescent="0.3">
      <c r="B38" s="31"/>
      <c r="C38" s="17"/>
      <c r="D38" s="18"/>
      <c r="E38" s="18"/>
      <c r="F38" s="18"/>
      <c r="G38" s="18"/>
      <c r="H38" s="19"/>
      <c r="I38" s="33"/>
      <c r="K38" s="31"/>
      <c r="L38" s="32"/>
      <c r="M38" s="32"/>
      <c r="N38" s="33"/>
    </row>
    <row r="39" spans="2:14" ht="18" thickBot="1" x14ac:dyDescent="0.35">
      <c r="B39" s="31"/>
      <c r="C39" s="20"/>
      <c r="D39" s="21"/>
      <c r="E39" s="21"/>
      <c r="F39" s="21"/>
      <c r="G39" s="21"/>
      <c r="H39" s="22"/>
      <c r="I39" s="33"/>
      <c r="K39" s="31"/>
      <c r="L39" s="32"/>
      <c r="M39" s="32"/>
      <c r="N39" s="33"/>
    </row>
    <row r="40" spans="2:14" ht="13.8" thickBot="1" x14ac:dyDescent="0.3">
      <c r="B40" s="49"/>
      <c r="C40" s="44"/>
      <c r="D40" s="44"/>
      <c r="E40" s="44"/>
      <c r="F40" s="44"/>
      <c r="G40" s="44"/>
      <c r="H40" s="44"/>
      <c r="I40" s="50"/>
      <c r="K40" s="31"/>
      <c r="L40" s="32"/>
      <c r="M40" s="32"/>
      <c r="N40" s="33"/>
    </row>
    <row r="41" spans="2:14" ht="4.5" customHeight="1" thickBot="1" x14ac:dyDescent="0.3">
      <c r="K41" s="31"/>
      <c r="L41" s="32"/>
      <c r="M41" s="32"/>
      <c r="N41" s="33"/>
    </row>
    <row r="42" spans="2:14" ht="11.25" customHeight="1" x14ac:dyDescent="0.25">
      <c r="B42" s="28" t="s">
        <v>65</v>
      </c>
      <c r="C42" s="47"/>
      <c r="D42" s="47"/>
      <c r="E42" s="47"/>
      <c r="F42" s="47"/>
      <c r="G42" s="47"/>
      <c r="H42" s="47"/>
      <c r="I42" s="48"/>
      <c r="K42" s="31"/>
      <c r="L42" s="32"/>
      <c r="M42" s="32"/>
      <c r="N42" s="33"/>
    </row>
    <row r="43" spans="2:14" ht="15.6" x14ac:dyDescent="0.3">
      <c r="B43" s="31" t="s">
        <v>66</v>
      </c>
      <c r="C43" s="43" t="s">
        <v>533</v>
      </c>
      <c r="D43" s="36">
        <v>1.5</v>
      </c>
      <c r="E43" s="32"/>
      <c r="F43" s="32"/>
      <c r="G43" s="32"/>
      <c r="H43" s="32"/>
      <c r="I43" s="33"/>
      <c r="K43" s="31"/>
      <c r="L43" s="32"/>
      <c r="M43" s="32"/>
      <c r="N43" s="33"/>
    </row>
    <row r="44" spans="2:14" ht="5.25" customHeight="1" thickBot="1" x14ac:dyDescent="0.3">
      <c r="B44" s="49"/>
      <c r="C44" s="44"/>
      <c r="D44" s="44"/>
      <c r="E44" s="44"/>
      <c r="F44" s="44"/>
      <c r="G44" s="44"/>
      <c r="H44" s="44"/>
      <c r="I44" s="50"/>
      <c r="K44" s="49"/>
      <c r="L44" s="44"/>
      <c r="M44" s="44"/>
      <c r="N44" s="50"/>
    </row>
    <row r="45" spans="2:14" x14ac:dyDescent="0.25">
      <c r="E45" s="34" t="s">
        <v>67</v>
      </c>
    </row>
  </sheetData>
  <mergeCells count="1">
    <mergeCell ref="F7:G7"/>
  </mergeCells>
  <dataValidations disablePrompts="1" count="1">
    <dataValidation type="list" allowBlank="1" showInputMessage="1" showErrorMessage="1" sqref="E7">
      <formula1>ListCurrency</formula1>
    </dataValidation>
  </dataValidations>
  <pageMargins left="0.25" right="0.25" top="0.25" bottom="0.25" header="0.5" footer="0.5"/>
  <pageSetup scale="77" orientation="landscape"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M41"/>
  <sheetViews>
    <sheetView workbookViewId="0">
      <selection activeCell="E22" sqref="E22"/>
    </sheetView>
  </sheetViews>
  <sheetFormatPr defaultColWidth="9.109375" defaultRowHeight="13.2" x14ac:dyDescent="0.25"/>
  <cols>
    <col min="1" max="1" width="3.33203125" style="3" customWidth="1"/>
    <col min="2" max="2" width="4.109375" style="3" customWidth="1"/>
    <col min="3" max="3" width="41.5546875" style="3" customWidth="1"/>
    <col min="4" max="4" width="22" style="3" customWidth="1"/>
    <col min="5" max="6" width="23.88671875" style="3" customWidth="1"/>
    <col min="7" max="7" width="19.88671875" style="3" customWidth="1"/>
    <col min="8" max="8" width="0.6640625" style="3" customWidth="1"/>
    <col min="9" max="9" width="0.88671875" style="3" customWidth="1"/>
    <col min="10" max="11" width="9.109375" style="3"/>
    <col min="12" max="12" width="5" style="3" customWidth="1"/>
    <col min="13" max="13" width="6.33203125" style="3" customWidth="1"/>
    <col min="14" max="16384" width="9.109375" style="3"/>
  </cols>
  <sheetData>
    <row r="1" spans="2:13" ht="13.5" thickBot="1" x14ac:dyDescent="0.25">
      <c r="B1" s="1" t="s">
        <v>0</v>
      </c>
      <c r="C1" s="2">
        <v>6</v>
      </c>
    </row>
    <row r="2" spans="2:13" ht="21" x14ac:dyDescent="0.4">
      <c r="B2" s="4" t="s">
        <v>483</v>
      </c>
    </row>
    <row r="3" spans="2:13" ht="5.25" customHeight="1" x14ac:dyDescent="0.2"/>
    <row r="4" spans="2:13" ht="13.5" thickBot="1" x14ac:dyDescent="0.25">
      <c r="B4" s="5" t="s">
        <v>52</v>
      </c>
      <c r="C4" s="6"/>
      <c r="D4" s="6"/>
      <c r="E4" s="6"/>
      <c r="F4" s="6"/>
    </row>
    <row r="5" spans="2:13" ht="12.75" x14ac:dyDescent="0.2">
      <c r="B5" s="7"/>
      <c r="C5" s="8" t="s">
        <v>529</v>
      </c>
      <c r="D5" s="8"/>
      <c r="E5" s="8"/>
      <c r="F5" s="8"/>
      <c r="G5" s="8"/>
      <c r="H5" s="9"/>
      <c r="J5" s="7"/>
      <c r="K5" s="8"/>
      <c r="L5" s="8"/>
      <c r="M5" s="9"/>
    </row>
    <row r="6" spans="2:13" ht="3.75" customHeight="1" x14ac:dyDescent="0.2">
      <c r="B6" s="10"/>
      <c r="C6" s="6"/>
      <c r="D6" s="6"/>
      <c r="E6" s="6"/>
      <c r="F6" s="6"/>
      <c r="G6" s="6"/>
      <c r="H6" s="11"/>
      <c r="J6" s="10"/>
      <c r="K6" s="6"/>
      <c r="L6" s="6"/>
      <c r="M6" s="11"/>
    </row>
    <row r="7" spans="2:13" ht="25.5" customHeight="1" x14ac:dyDescent="0.3">
      <c r="B7" s="10" t="s">
        <v>53</v>
      </c>
      <c r="C7" s="6" t="s">
        <v>476</v>
      </c>
      <c r="D7" s="6"/>
      <c r="E7" s="30" t="s">
        <v>279</v>
      </c>
      <c r="F7" s="156" t="s">
        <v>503</v>
      </c>
      <c r="G7" s="156"/>
      <c r="H7" s="11"/>
      <c r="J7" s="16" t="s">
        <v>6</v>
      </c>
      <c r="K7" s="6"/>
      <c r="L7" s="6"/>
      <c r="M7" s="11"/>
    </row>
    <row r="8" spans="2:13" ht="7.5" customHeight="1" thickBot="1" x14ac:dyDescent="0.25">
      <c r="B8" s="10"/>
      <c r="C8" s="6"/>
      <c r="D8" s="6"/>
      <c r="E8" s="6"/>
      <c r="F8" s="6"/>
      <c r="G8" s="6"/>
      <c r="H8" s="11"/>
      <c r="J8" s="10"/>
      <c r="K8" s="6"/>
      <c r="L8" s="6"/>
      <c r="M8" s="11"/>
    </row>
    <row r="9" spans="2:13" x14ac:dyDescent="0.25">
      <c r="B9" s="10" t="s">
        <v>54</v>
      </c>
      <c r="C9" s="13" t="s">
        <v>55</v>
      </c>
      <c r="D9" s="51" t="s">
        <v>489</v>
      </c>
      <c r="E9" s="51" t="s">
        <v>490</v>
      </c>
      <c r="F9" s="52" t="s">
        <v>517</v>
      </c>
      <c r="G9" s="53" t="s">
        <v>56</v>
      </c>
      <c r="H9" s="11"/>
      <c r="J9" s="10"/>
      <c r="K9" s="6"/>
      <c r="L9" s="6"/>
      <c r="M9" s="11"/>
    </row>
    <row r="10" spans="2:13" ht="18" x14ac:dyDescent="0.25">
      <c r="B10" s="10"/>
      <c r="C10" s="130" t="s">
        <v>461</v>
      </c>
      <c r="D10" s="18">
        <v>200</v>
      </c>
      <c r="E10" s="18">
        <v>4</v>
      </c>
      <c r="F10" s="54">
        <v>100</v>
      </c>
      <c r="G10" s="55" t="s">
        <v>460</v>
      </c>
      <c r="H10" s="11"/>
      <c r="J10" s="10"/>
      <c r="K10" s="6"/>
      <c r="L10" s="6"/>
      <c r="M10" s="11"/>
    </row>
    <row r="11" spans="2:13" ht="18" x14ac:dyDescent="0.25">
      <c r="B11" s="10"/>
      <c r="C11" s="17"/>
      <c r="D11" s="18">
        <v>100</v>
      </c>
      <c r="E11" s="18">
        <v>6</v>
      </c>
      <c r="F11" s="54">
        <v>100</v>
      </c>
      <c r="G11" s="55"/>
      <c r="H11" s="11"/>
      <c r="J11" s="10"/>
      <c r="K11" s="6"/>
      <c r="L11" s="6"/>
      <c r="M11" s="11"/>
    </row>
    <row r="12" spans="2:13" ht="18" x14ac:dyDescent="0.25">
      <c r="B12" s="10"/>
      <c r="C12" s="17"/>
      <c r="D12" s="18">
        <v>100</v>
      </c>
      <c r="E12" s="18">
        <v>3</v>
      </c>
      <c r="F12" s="54">
        <v>200</v>
      </c>
      <c r="G12" s="55"/>
      <c r="H12" s="11"/>
      <c r="J12" s="10"/>
      <c r="K12" s="6"/>
      <c r="L12" s="6"/>
      <c r="M12" s="11"/>
    </row>
    <row r="13" spans="2:13" ht="18" x14ac:dyDescent="0.25">
      <c r="B13" s="10"/>
      <c r="C13" s="17"/>
      <c r="D13" s="18"/>
      <c r="E13" s="18"/>
      <c r="F13" s="54"/>
      <c r="G13" s="125"/>
      <c r="H13" s="11"/>
      <c r="J13" s="10"/>
      <c r="K13" s="6"/>
      <c r="L13" s="6"/>
      <c r="M13" s="11"/>
    </row>
    <row r="14" spans="2:13" ht="18" x14ac:dyDescent="0.25">
      <c r="B14" s="10"/>
      <c r="C14" s="130"/>
      <c r="D14" s="131"/>
      <c r="E14" s="131"/>
      <c r="F14" s="134"/>
      <c r="G14" s="135"/>
      <c r="H14" s="11"/>
      <c r="J14" s="10"/>
      <c r="K14" s="6"/>
      <c r="L14" s="6"/>
      <c r="M14" s="11"/>
    </row>
    <row r="15" spans="2:13" ht="18" x14ac:dyDescent="0.25">
      <c r="B15" s="10"/>
      <c r="C15" s="17"/>
      <c r="D15" s="18"/>
      <c r="E15" s="18"/>
      <c r="F15" s="54"/>
      <c r="G15" s="55"/>
      <c r="H15" s="11"/>
      <c r="J15" s="10"/>
      <c r="K15" s="6"/>
      <c r="L15" s="6"/>
      <c r="M15" s="11"/>
    </row>
    <row r="16" spans="2:13" ht="18" x14ac:dyDescent="0.25">
      <c r="B16" s="10"/>
      <c r="C16" s="17"/>
      <c r="D16" s="18"/>
      <c r="E16" s="18"/>
      <c r="F16" s="54"/>
      <c r="G16" s="55"/>
      <c r="H16" s="11"/>
      <c r="J16" s="10"/>
      <c r="K16" s="6"/>
      <c r="L16" s="6"/>
      <c r="M16" s="11"/>
    </row>
    <row r="17" spans="2:13" ht="18" x14ac:dyDescent="0.25">
      <c r="B17" s="10"/>
      <c r="C17" s="17"/>
      <c r="D17" s="18"/>
      <c r="E17" s="18"/>
      <c r="F17" s="54"/>
      <c r="G17" s="55"/>
      <c r="H17" s="11"/>
      <c r="J17" s="10"/>
      <c r="K17" s="6"/>
      <c r="L17" s="6"/>
      <c r="M17" s="11"/>
    </row>
    <row r="18" spans="2:13" ht="18" x14ac:dyDescent="0.25">
      <c r="B18" s="10"/>
      <c r="C18" s="17"/>
      <c r="D18" s="18"/>
      <c r="E18" s="18"/>
      <c r="F18" s="54"/>
      <c r="G18" s="55"/>
      <c r="H18" s="11"/>
      <c r="J18" s="10"/>
      <c r="K18" s="6"/>
      <c r="L18" s="6"/>
      <c r="M18" s="11"/>
    </row>
    <row r="19" spans="2:13" ht="18" x14ac:dyDescent="0.25">
      <c r="B19" s="10"/>
      <c r="C19" s="17"/>
      <c r="D19" s="18"/>
      <c r="E19" s="18"/>
      <c r="F19" s="54"/>
      <c r="G19" s="55"/>
      <c r="H19" s="11"/>
      <c r="J19" s="10"/>
      <c r="K19" s="6"/>
      <c r="L19" s="6"/>
      <c r="M19" s="11"/>
    </row>
    <row r="20" spans="2:13" ht="18" x14ac:dyDescent="0.25">
      <c r="B20" s="10"/>
      <c r="C20" s="17"/>
      <c r="D20" s="18"/>
      <c r="E20" s="18"/>
      <c r="F20" s="54"/>
      <c r="G20" s="55"/>
      <c r="H20" s="11"/>
      <c r="J20" s="10"/>
      <c r="K20" s="6"/>
      <c r="L20" s="6"/>
      <c r="M20" s="11"/>
    </row>
    <row r="21" spans="2:13" ht="18" x14ac:dyDescent="0.25">
      <c r="B21" s="10"/>
      <c r="C21" s="17"/>
      <c r="D21" s="18"/>
      <c r="E21" s="18"/>
      <c r="F21" s="54"/>
      <c r="G21" s="55"/>
      <c r="H21" s="11"/>
      <c r="J21" s="10"/>
      <c r="K21" s="6"/>
      <c r="L21" s="6"/>
      <c r="M21" s="11"/>
    </row>
    <row r="22" spans="2:13" ht="18" x14ac:dyDescent="0.25">
      <c r="B22" s="10"/>
      <c r="C22" s="17"/>
      <c r="D22" s="18"/>
      <c r="E22" s="18"/>
      <c r="F22" s="54"/>
      <c r="G22" s="55"/>
      <c r="H22" s="11"/>
      <c r="J22" s="10"/>
      <c r="K22" s="6"/>
      <c r="L22" s="6"/>
      <c r="M22" s="11"/>
    </row>
    <row r="23" spans="2:13" ht="18" x14ac:dyDescent="0.25">
      <c r="B23" s="10"/>
      <c r="C23" s="17"/>
      <c r="D23" s="18"/>
      <c r="E23" s="18"/>
      <c r="F23" s="54"/>
      <c r="G23" s="55"/>
      <c r="H23" s="11"/>
      <c r="J23" s="10"/>
      <c r="K23" s="6"/>
      <c r="L23" s="6"/>
      <c r="M23" s="11"/>
    </row>
    <row r="24" spans="2:13" ht="18" x14ac:dyDescent="0.25">
      <c r="B24" s="10"/>
      <c r="C24" s="17"/>
      <c r="D24" s="18"/>
      <c r="E24" s="18"/>
      <c r="F24" s="54"/>
      <c r="G24" s="55"/>
      <c r="H24" s="11"/>
      <c r="J24" s="10"/>
      <c r="K24" s="6"/>
      <c r="L24" s="6"/>
      <c r="M24" s="11"/>
    </row>
    <row r="25" spans="2:13" ht="18" x14ac:dyDescent="0.25">
      <c r="B25" s="10"/>
      <c r="C25" s="17"/>
      <c r="D25" s="18"/>
      <c r="E25" s="18"/>
      <c r="F25" s="54"/>
      <c r="G25" s="55"/>
      <c r="H25" s="11"/>
      <c r="J25" s="10"/>
      <c r="K25" s="6"/>
      <c r="L25" s="6"/>
      <c r="M25" s="11"/>
    </row>
    <row r="26" spans="2:13" ht="18" x14ac:dyDescent="0.25">
      <c r="B26" s="10"/>
      <c r="C26" s="17"/>
      <c r="D26" s="18"/>
      <c r="E26" s="18"/>
      <c r="F26" s="54"/>
      <c r="G26" s="55"/>
      <c r="H26" s="11"/>
      <c r="J26" s="10"/>
      <c r="K26" s="6"/>
      <c r="L26" s="6"/>
      <c r="M26" s="11"/>
    </row>
    <row r="27" spans="2:13" ht="18" x14ac:dyDescent="0.25">
      <c r="B27" s="10"/>
      <c r="C27" s="17"/>
      <c r="D27" s="18"/>
      <c r="E27" s="18"/>
      <c r="F27" s="54"/>
      <c r="G27" s="55"/>
      <c r="H27" s="11"/>
      <c r="J27" s="10"/>
      <c r="K27" s="6"/>
      <c r="L27" s="6"/>
      <c r="M27" s="11"/>
    </row>
    <row r="28" spans="2:13" ht="18" x14ac:dyDescent="0.25">
      <c r="B28" s="10"/>
      <c r="C28" s="17"/>
      <c r="D28" s="18"/>
      <c r="E28" s="18"/>
      <c r="F28" s="54"/>
      <c r="G28" s="55"/>
      <c r="H28" s="11"/>
      <c r="J28" s="10"/>
      <c r="K28" s="6"/>
      <c r="L28" s="6"/>
      <c r="M28" s="11"/>
    </row>
    <row r="29" spans="2:13" ht="18" x14ac:dyDescent="0.25">
      <c r="B29" s="10"/>
      <c r="C29" s="17"/>
      <c r="D29" s="18"/>
      <c r="E29" s="18"/>
      <c r="F29" s="54"/>
      <c r="G29" s="55"/>
      <c r="H29" s="11"/>
      <c r="J29" s="10"/>
      <c r="K29" s="6"/>
      <c r="L29" s="6"/>
      <c r="M29" s="11"/>
    </row>
    <row r="30" spans="2:13" ht="17.399999999999999" x14ac:dyDescent="0.3">
      <c r="B30" s="10"/>
      <c r="C30" s="17"/>
      <c r="D30" s="18"/>
      <c r="E30" s="18"/>
      <c r="F30" s="54"/>
      <c r="G30" s="55"/>
      <c r="H30" s="11"/>
      <c r="J30" s="10"/>
      <c r="K30" s="6"/>
      <c r="L30" s="6"/>
      <c r="M30" s="11"/>
    </row>
    <row r="31" spans="2:13" ht="17.399999999999999" x14ac:dyDescent="0.3">
      <c r="B31" s="10"/>
      <c r="C31" s="17"/>
      <c r="D31" s="18"/>
      <c r="E31" s="18"/>
      <c r="F31" s="54"/>
      <c r="G31" s="55"/>
      <c r="H31" s="11"/>
      <c r="J31" s="10"/>
      <c r="K31" s="6"/>
      <c r="L31" s="6"/>
      <c r="M31" s="11"/>
    </row>
    <row r="32" spans="2:13" ht="17.399999999999999" x14ac:dyDescent="0.3">
      <c r="B32" s="10"/>
      <c r="C32" s="17"/>
      <c r="D32" s="18"/>
      <c r="E32" s="18"/>
      <c r="F32" s="54"/>
      <c r="G32" s="55"/>
      <c r="H32" s="11"/>
      <c r="J32" s="10"/>
      <c r="K32" s="6"/>
      <c r="L32" s="6"/>
      <c r="M32" s="11"/>
    </row>
    <row r="33" spans="2:13" ht="17.399999999999999" x14ac:dyDescent="0.3">
      <c r="B33" s="10"/>
      <c r="C33" s="17"/>
      <c r="D33" s="18"/>
      <c r="E33" s="18"/>
      <c r="F33" s="54"/>
      <c r="G33" s="55"/>
      <c r="H33" s="11"/>
      <c r="J33" s="10"/>
      <c r="K33" s="6"/>
      <c r="L33" s="6"/>
      <c r="M33" s="11"/>
    </row>
    <row r="34" spans="2:13" ht="17.399999999999999" x14ac:dyDescent="0.3">
      <c r="B34" s="10"/>
      <c r="C34" s="17"/>
      <c r="D34" s="18"/>
      <c r="E34" s="18"/>
      <c r="F34" s="54"/>
      <c r="G34" s="55"/>
      <c r="H34" s="11"/>
      <c r="J34" s="10"/>
      <c r="K34" s="6"/>
      <c r="L34" s="6"/>
      <c r="M34" s="11"/>
    </row>
    <row r="35" spans="2:13" ht="17.399999999999999" x14ac:dyDescent="0.3">
      <c r="B35" s="10"/>
      <c r="C35" s="17"/>
      <c r="D35" s="18"/>
      <c r="E35" s="18"/>
      <c r="F35" s="54"/>
      <c r="G35" s="55"/>
      <c r="H35" s="11"/>
      <c r="J35" s="10"/>
      <c r="K35" s="6"/>
      <c r="L35" s="6"/>
      <c r="M35" s="11"/>
    </row>
    <row r="36" spans="2:13" ht="17.399999999999999" x14ac:dyDescent="0.3">
      <c r="B36" s="10"/>
      <c r="C36" s="17"/>
      <c r="D36" s="18"/>
      <c r="E36" s="18"/>
      <c r="F36" s="54"/>
      <c r="G36" s="55"/>
      <c r="H36" s="11"/>
      <c r="J36" s="10"/>
      <c r="K36" s="6"/>
      <c r="L36" s="6"/>
      <c r="M36" s="11"/>
    </row>
    <row r="37" spans="2:13" ht="17.399999999999999" x14ac:dyDescent="0.3">
      <c r="B37" s="10"/>
      <c r="C37" s="17"/>
      <c r="D37" s="18"/>
      <c r="E37" s="18"/>
      <c r="F37" s="54"/>
      <c r="G37" s="55"/>
      <c r="H37" s="11"/>
      <c r="J37" s="10"/>
      <c r="K37" s="6"/>
      <c r="L37" s="6"/>
      <c r="M37" s="11"/>
    </row>
    <row r="38" spans="2:13" ht="17.399999999999999" x14ac:dyDescent="0.3">
      <c r="B38" s="10"/>
      <c r="C38" s="17"/>
      <c r="D38" s="18"/>
      <c r="E38" s="18"/>
      <c r="F38" s="54"/>
      <c r="G38" s="55"/>
      <c r="H38" s="11"/>
      <c r="J38" s="10"/>
      <c r="K38" s="6"/>
      <c r="L38" s="6"/>
      <c r="M38" s="11"/>
    </row>
    <row r="39" spans="2:13" ht="18" thickBot="1" x14ac:dyDescent="0.35">
      <c r="B39" s="10"/>
      <c r="C39" s="20"/>
      <c r="D39" s="21"/>
      <c r="E39" s="21"/>
      <c r="F39" s="56"/>
      <c r="G39" s="57"/>
      <c r="H39" s="11"/>
      <c r="J39" s="10"/>
      <c r="K39" s="6"/>
      <c r="L39" s="6"/>
      <c r="M39" s="11"/>
    </row>
    <row r="40" spans="2:13" ht="13.8" thickBot="1" x14ac:dyDescent="0.3">
      <c r="B40" s="23"/>
      <c r="C40" s="24"/>
      <c r="D40" s="24"/>
      <c r="E40" s="24"/>
      <c r="F40" s="24"/>
      <c r="G40" s="24"/>
      <c r="H40" s="25"/>
      <c r="J40" s="23"/>
      <c r="K40" s="24"/>
      <c r="L40" s="24"/>
      <c r="M40" s="25"/>
    </row>
    <row r="41" spans="2:13" x14ac:dyDescent="0.25">
      <c r="D41" s="3" t="s">
        <v>57</v>
      </c>
    </row>
  </sheetData>
  <mergeCells count="1">
    <mergeCell ref="F7:G7"/>
  </mergeCells>
  <dataValidations count="2">
    <dataValidation type="list" allowBlank="1" showInputMessage="1" showErrorMessage="1" sqref="G10:G39">
      <formula1>Vehicle_Type</formula1>
    </dataValidation>
    <dataValidation type="list" allowBlank="1" showInputMessage="1" showErrorMessage="1" sqref="E7">
      <formula1>ListCurrency</formula1>
    </dataValidation>
  </dataValidations>
  <pageMargins left="0.25" right="0.25" top="0.25" bottom="0.25" header="0.5" footer="0.5"/>
  <pageSetup scale="74" orientation="landscape"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G64"/>
  <sheetViews>
    <sheetView topLeftCell="A11" zoomScale="90" zoomScaleNormal="90" workbookViewId="0">
      <selection activeCell="M35" sqref="M35"/>
    </sheetView>
  </sheetViews>
  <sheetFormatPr defaultColWidth="9.109375" defaultRowHeight="13.2" x14ac:dyDescent="0.25"/>
  <cols>
    <col min="1" max="1" width="3.33203125" style="34" customWidth="1"/>
    <col min="2" max="2" width="4.109375" style="34" customWidth="1"/>
    <col min="3" max="3" width="41.5546875" style="34" customWidth="1"/>
    <col min="4" max="4" width="22" style="34" customWidth="1"/>
    <col min="5" max="6" width="23.88671875" style="34" customWidth="1"/>
    <col min="7" max="7" width="7.6640625" style="34" customWidth="1"/>
    <col min="8" max="16384" width="9.109375" style="34"/>
  </cols>
  <sheetData>
    <row r="1" spans="2:7" ht="13.5" thickBot="1" x14ac:dyDescent="0.25">
      <c r="B1" s="45" t="s">
        <v>0</v>
      </c>
      <c r="C1" s="2">
        <v>6</v>
      </c>
    </row>
    <row r="2" spans="2:7" ht="21" x14ac:dyDescent="0.4">
      <c r="B2" s="4" t="s">
        <v>491</v>
      </c>
    </row>
    <row r="3" spans="2:7" ht="5.25" customHeight="1" x14ac:dyDescent="0.2"/>
    <row r="4" spans="2:7" ht="13.5" thickBot="1" x14ac:dyDescent="0.25">
      <c r="B4" s="5" t="s">
        <v>35</v>
      </c>
      <c r="C4" s="32"/>
      <c r="D4" s="32"/>
      <c r="E4" s="32"/>
      <c r="F4" s="32"/>
    </row>
    <row r="5" spans="2:7" ht="12.75" x14ac:dyDescent="0.2">
      <c r="B5" s="46"/>
      <c r="C5" s="47" t="s">
        <v>518</v>
      </c>
      <c r="D5" s="47"/>
      <c r="E5" s="47"/>
      <c r="F5" s="47"/>
      <c r="G5" s="48"/>
    </row>
    <row r="6" spans="2:7" ht="3.75" customHeight="1" x14ac:dyDescent="0.2">
      <c r="B6" s="31"/>
      <c r="C6" s="32"/>
      <c r="D6" s="32"/>
      <c r="E6" s="32"/>
      <c r="F6" s="32"/>
      <c r="G6" s="33"/>
    </row>
    <row r="7" spans="2:7" ht="18" x14ac:dyDescent="0.25">
      <c r="B7" s="31" t="s">
        <v>36</v>
      </c>
      <c r="C7" s="32" t="s">
        <v>476</v>
      </c>
      <c r="D7" s="32"/>
      <c r="E7" s="30"/>
      <c r="F7" s="32"/>
      <c r="G7" s="33"/>
    </row>
    <row r="8" spans="2:7" ht="7.5" customHeight="1" x14ac:dyDescent="0.2">
      <c r="B8" s="31"/>
      <c r="C8" s="32"/>
      <c r="D8" s="32"/>
      <c r="E8" s="32"/>
      <c r="F8" s="32"/>
      <c r="G8" s="33"/>
    </row>
    <row r="9" spans="2:7" ht="13.5" thickBot="1" x14ac:dyDescent="0.25">
      <c r="B9" s="31"/>
      <c r="C9" s="5" t="s">
        <v>37</v>
      </c>
      <c r="D9" s="32"/>
      <c r="E9" s="32"/>
      <c r="F9" s="32"/>
      <c r="G9" s="33"/>
    </row>
    <row r="10" spans="2:7" ht="26.4" x14ac:dyDescent="0.25">
      <c r="B10" s="31" t="s">
        <v>38</v>
      </c>
      <c r="C10" s="13" t="s">
        <v>472</v>
      </c>
      <c r="D10" s="14" t="s">
        <v>39</v>
      </c>
      <c r="E10" s="14" t="s">
        <v>40</v>
      </c>
      <c r="F10" s="15" t="s">
        <v>492</v>
      </c>
      <c r="G10" s="33"/>
    </row>
    <row r="11" spans="2:7" ht="18" x14ac:dyDescent="0.25">
      <c r="B11" s="31"/>
      <c r="C11" s="130"/>
      <c r="D11" s="18"/>
      <c r="E11" s="18"/>
      <c r="F11" s="132"/>
      <c r="G11" s="33"/>
    </row>
    <row r="12" spans="2:7" ht="18" x14ac:dyDescent="0.25">
      <c r="B12" s="31"/>
      <c r="C12" s="17"/>
      <c r="D12" s="18"/>
      <c r="E12" s="18"/>
      <c r="F12" s="39"/>
      <c r="G12" s="33"/>
    </row>
    <row r="13" spans="2:7" ht="18" x14ac:dyDescent="0.25">
      <c r="B13" s="31"/>
      <c r="C13" s="17"/>
      <c r="D13" s="18"/>
      <c r="E13" s="18"/>
      <c r="F13" s="39"/>
      <c r="G13" s="33"/>
    </row>
    <row r="14" spans="2:7" ht="18" x14ac:dyDescent="0.25">
      <c r="B14" s="31"/>
      <c r="C14" s="17"/>
      <c r="D14" s="18"/>
      <c r="E14" s="18"/>
      <c r="F14" s="39"/>
      <c r="G14" s="33"/>
    </row>
    <row r="15" spans="2:7" ht="18" x14ac:dyDescent="0.25">
      <c r="B15" s="31"/>
      <c r="C15" s="17"/>
      <c r="D15" s="18"/>
      <c r="E15" s="18"/>
      <c r="F15" s="39"/>
      <c r="G15" s="33"/>
    </row>
    <row r="16" spans="2:7" ht="6" customHeight="1" x14ac:dyDescent="0.25">
      <c r="B16" s="31"/>
      <c r="C16" s="12"/>
      <c r="D16" s="12"/>
      <c r="E16" s="12"/>
      <c r="F16" s="12"/>
      <c r="G16" s="33"/>
    </row>
    <row r="17" spans="2:7" ht="13.5" thickBot="1" x14ac:dyDescent="0.25">
      <c r="B17" s="31"/>
      <c r="C17" s="5" t="s">
        <v>42</v>
      </c>
      <c r="D17" s="32"/>
      <c r="E17" s="32"/>
      <c r="F17" s="32"/>
      <c r="G17" s="33"/>
    </row>
    <row r="18" spans="2:7" ht="26.4" x14ac:dyDescent="0.25">
      <c r="B18" s="31" t="s">
        <v>43</v>
      </c>
      <c r="C18" s="13" t="s">
        <v>472</v>
      </c>
      <c r="D18" s="14" t="s">
        <v>39</v>
      </c>
      <c r="E18" s="14" t="s">
        <v>40</v>
      </c>
      <c r="F18" s="15" t="s">
        <v>492</v>
      </c>
      <c r="G18" s="33"/>
    </row>
    <row r="19" spans="2:7" ht="18" x14ac:dyDescent="0.25">
      <c r="B19" s="31"/>
      <c r="C19" s="130"/>
      <c r="D19" s="131"/>
      <c r="E19" s="131"/>
      <c r="F19" s="132"/>
      <c r="G19" s="33"/>
    </row>
    <row r="20" spans="2:7" ht="18" x14ac:dyDescent="0.25">
      <c r="B20" s="31"/>
      <c r="C20" s="17"/>
      <c r="D20" s="18"/>
      <c r="E20" s="18"/>
      <c r="F20" s="39"/>
      <c r="G20" s="33"/>
    </row>
    <row r="21" spans="2:7" ht="18" x14ac:dyDescent="0.25">
      <c r="B21" s="31"/>
      <c r="C21" s="17"/>
      <c r="D21" s="18"/>
      <c r="E21" s="18"/>
      <c r="F21" s="39"/>
      <c r="G21" s="33"/>
    </row>
    <row r="22" spans="2:7" ht="18" x14ac:dyDescent="0.25">
      <c r="B22" s="31"/>
      <c r="C22" s="17"/>
      <c r="D22" s="18"/>
      <c r="E22" s="18"/>
      <c r="F22" s="39"/>
      <c r="G22" s="33"/>
    </row>
    <row r="23" spans="2:7" ht="18" x14ac:dyDescent="0.25">
      <c r="B23" s="31"/>
      <c r="C23" s="17"/>
      <c r="D23" s="18"/>
      <c r="E23" s="18"/>
      <c r="F23" s="39"/>
      <c r="G23" s="33"/>
    </row>
    <row r="24" spans="2:7" ht="5.25" customHeight="1" x14ac:dyDescent="0.25">
      <c r="B24" s="31"/>
      <c r="C24" s="12"/>
      <c r="D24" s="12"/>
      <c r="E24" s="12"/>
      <c r="F24" s="12"/>
      <c r="G24" s="33"/>
    </row>
    <row r="25" spans="2:7" ht="13.5" thickBot="1" x14ac:dyDescent="0.25">
      <c r="B25" s="31"/>
      <c r="C25" s="5" t="s">
        <v>44</v>
      </c>
      <c r="D25" s="32"/>
      <c r="E25" s="32"/>
      <c r="F25" s="32"/>
      <c r="G25" s="33"/>
    </row>
    <row r="26" spans="2:7" ht="25.5" x14ac:dyDescent="0.2">
      <c r="B26" s="31" t="s">
        <v>45</v>
      </c>
      <c r="C26" s="13" t="s">
        <v>519</v>
      </c>
      <c r="D26" s="14" t="s">
        <v>39</v>
      </c>
      <c r="E26" s="14" t="s">
        <v>40</v>
      </c>
      <c r="F26" s="136" t="s">
        <v>41</v>
      </c>
      <c r="G26" s="33"/>
    </row>
    <row r="27" spans="2:7" ht="18" x14ac:dyDescent="0.25">
      <c r="B27" s="31"/>
      <c r="C27" s="130"/>
      <c r="D27" s="131"/>
      <c r="E27" s="131"/>
      <c r="F27" s="132"/>
      <c r="G27" s="33"/>
    </row>
    <row r="28" spans="2:7" ht="18" x14ac:dyDescent="0.25">
      <c r="B28" s="31"/>
      <c r="C28" s="17"/>
      <c r="D28" s="18"/>
      <c r="E28" s="18"/>
      <c r="F28" s="39"/>
      <c r="G28" s="33"/>
    </row>
    <row r="29" spans="2:7" ht="18" x14ac:dyDescent="0.25">
      <c r="B29" s="31"/>
      <c r="C29" s="17"/>
      <c r="D29" s="18"/>
      <c r="E29" s="18"/>
      <c r="F29" s="39"/>
      <c r="G29" s="33"/>
    </row>
    <row r="30" spans="2:7" ht="18" x14ac:dyDescent="0.25">
      <c r="B30" s="31"/>
      <c r="C30" s="17"/>
      <c r="D30" s="18"/>
      <c r="E30" s="18"/>
      <c r="F30" s="39"/>
      <c r="G30" s="33"/>
    </row>
    <row r="31" spans="2:7" ht="18" x14ac:dyDescent="0.25">
      <c r="B31" s="31"/>
      <c r="C31" s="17"/>
      <c r="D31" s="18"/>
      <c r="E31" s="18"/>
      <c r="F31" s="39"/>
      <c r="G31" s="33"/>
    </row>
    <row r="32" spans="2:7" ht="9" customHeight="1" x14ac:dyDescent="0.25">
      <c r="B32" s="31"/>
      <c r="C32" s="12"/>
      <c r="D32" s="12"/>
      <c r="E32" s="12"/>
      <c r="F32" s="12"/>
      <c r="G32" s="33"/>
    </row>
    <row r="33" spans="2:7" ht="13.5" thickBot="1" x14ac:dyDescent="0.25">
      <c r="B33" s="31"/>
      <c r="C33" s="5" t="s">
        <v>46</v>
      </c>
      <c r="D33" s="32"/>
      <c r="E33" s="32"/>
      <c r="F33" s="32"/>
      <c r="G33" s="33"/>
    </row>
    <row r="34" spans="2:7" ht="25.5" x14ac:dyDescent="0.2">
      <c r="B34" s="31" t="s">
        <v>47</v>
      </c>
      <c r="C34" s="13" t="s">
        <v>472</v>
      </c>
      <c r="D34" s="14" t="s">
        <v>39</v>
      </c>
      <c r="E34" s="14" t="s">
        <v>40</v>
      </c>
      <c r="F34" s="15" t="s">
        <v>492</v>
      </c>
      <c r="G34" s="33"/>
    </row>
    <row r="35" spans="2:7" ht="18" x14ac:dyDescent="0.25">
      <c r="B35" s="31"/>
      <c r="C35" s="130"/>
      <c r="D35" s="18"/>
      <c r="E35" s="18"/>
      <c r="F35" s="39"/>
      <c r="G35" s="33"/>
    </row>
    <row r="36" spans="2:7" ht="18" x14ac:dyDescent="0.25">
      <c r="B36" s="31"/>
      <c r="C36" s="17"/>
      <c r="D36" s="18"/>
      <c r="E36" s="18"/>
      <c r="F36" s="39"/>
      <c r="G36" s="33"/>
    </row>
    <row r="37" spans="2:7" ht="18" x14ac:dyDescent="0.25">
      <c r="B37" s="31"/>
      <c r="C37" s="17"/>
      <c r="D37" s="18"/>
      <c r="E37" s="18"/>
      <c r="F37" s="39"/>
      <c r="G37" s="33"/>
    </row>
    <row r="38" spans="2:7" ht="18" x14ac:dyDescent="0.25">
      <c r="B38" s="31"/>
      <c r="C38" s="17"/>
      <c r="D38" s="18"/>
      <c r="E38" s="18"/>
      <c r="F38" s="39"/>
      <c r="G38" s="33"/>
    </row>
    <row r="39" spans="2:7" ht="18" x14ac:dyDescent="0.25">
      <c r="B39" s="31"/>
      <c r="C39" s="17"/>
      <c r="D39" s="18"/>
      <c r="E39" s="18"/>
      <c r="F39" s="39"/>
      <c r="G39" s="33"/>
    </row>
    <row r="40" spans="2:7" ht="18" x14ac:dyDescent="0.25">
      <c r="B40" s="31"/>
      <c r="C40" s="12"/>
      <c r="D40" s="12"/>
      <c r="E40" s="12"/>
      <c r="F40" s="12"/>
      <c r="G40" s="33"/>
    </row>
    <row r="41" spans="2:7" ht="6" customHeight="1" x14ac:dyDescent="0.3">
      <c r="B41" s="31"/>
      <c r="C41" s="12"/>
      <c r="D41" s="12"/>
      <c r="E41" s="12"/>
      <c r="F41" s="12"/>
      <c r="G41" s="33"/>
    </row>
    <row r="42" spans="2:7" ht="13.8" thickBot="1" x14ac:dyDescent="0.3">
      <c r="B42" s="31"/>
      <c r="C42" s="5" t="s">
        <v>48</v>
      </c>
      <c r="D42" s="32"/>
      <c r="E42" s="32"/>
      <c r="F42" s="32"/>
      <c r="G42" s="33"/>
    </row>
    <row r="43" spans="2:7" ht="26.4" x14ac:dyDescent="0.25">
      <c r="B43" s="31" t="s">
        <v>49</v>
      </c>
      <c r="C43" s="13" t="s">
        <v>472</v>
      </c>
      <c r="D43" s="14" t="s">
        <v>39</v>
      </c>
      <c r="E43" s="14" t="s">
        <v>40</v>
      </c>
      <c r="F43" s="15" t="s">
        <v>492</v>
      </c>
      <c r="G43" s="33"/>
    </row>
    <row r="44" spans="2:7" ht="17.399999999999999" x14ac:dyDescent="0.3">
      <c r="B44" s="31"/>
      <c r="C44" s="130"/>
      <c r="D44" s="18"/>
      <c r="E44" s="18"/>
      <c r="F44" s="39"/>
      <c r="G44" s="33"/>
    </row>
    <row r="45" spans="2:7" ht="17.399999999999999" x14ac:dyDescent="0.3">
      <c r="B45" s="31"/>
      <c r="C45" s="17"/>
      <c r="D45" s="18"/>
      <c r="E45" s="18"/>
      <c r="F45" s="39"/>
      <c r="G45" s="33"/>
    </row>
    <row r="46" spans="2:7" ht="17.399999999999999" x14ac:dyDescent="0.3">
      <c r="B46" s="31"/>
      <c r="C46" s="17"/>
      <c r="D46" s="18"/>
      <c r="E46" s="18"/>
      <c r="F46" s="39"/>
      <c r="G46" s="33"/>
    </row>
    <row r="47" spans="2:7" ht="17.399999999999999" x14ac:dyDescent="0.3">
      <c r="B47" s="31"/>
      <c r="C47" s="17"/>
      <c r="D47" s="18"/>
      <c r="E47" s="18"/>
      <c r="F47" s="39"/>
      <c r="G47" s="33"/>
    </row>
    <row r="48" spans="2:7" ht="17.399999999999999" x14ac:dyDescent="0.3">
      <c r="B48" s="31"/>
      <c r="C48" s="17"/>
      <c r="D48" s="18"/>
      <c r="E48" s="18"/>
      <c r="F48" s="39"/>
      <c r="G48" s="33"/>
    </row>
    <row r="49" spans="2:7" ht="13.8" thickBot="1" x14ac:dyDescent="0.3">
      <c r="B49" s="49"/>
      <c r="C49" s="44"/>
      <c r="D49" s="44"/>
      <c r="E49" s="44"/>
      <c r="F49" s="44"/>
      <c r="G49" s="50"/>
    </row>
    <row r="50" spans="2:7" ht="13.8" thickBot="1" x14ac:dyDescent="0.3">
      <c r="B50" s="32"/>
      <c r="C50" s="32" t="s">
        <v>50</v>
      </c>
      <c r="D50" s="32"/>
      <c r="E50" s="32"/>
      <c r="F50" s="32"/>
      <c r="G50" s="32"/>
    </row>
    <row r="51" spans="2:7" ht="4.5" customHeight="1" x14ac:dyDescent="0.25">
      <c r="B51" s="46"/>
      <c r="C51" s="47"/>
      <c r="D51" s="47"/>
      <c r="E51" s="47"/>
      <c r="F51" s="47"/>
      <c r="G51" s="48"/>
    </row>
    <row r="52" spans="2:7" x14ac:dyDescent="0.25">
      <c r="B52" s="16" t="s">
        <v>6</v>
      </c>
      <c r="C52" s="32"/>
      <c r="D52" s="32"/>
      <c r="E52" s="32"/>
      <c r="F52" s="32"/>
      <c r="G52" s="33"/>
    </row>
    <row r="53" spans="2:7" x14ac:dyDescent="0.25">
      <c r="B53" s="31"/>
      <c r="C53" s="32"/>
      <c r="D53" s="32"/>
      <c r="E53" s="32"/>
      <c r="F53" s="32"/>
      <c r="G53" s="33"/>
    </row>
    <row r="54" spans="2:7" x14ac:dyDescent="0.25">
      <c r="B54" s="31"/>
      <c r="C54" s="32"/>
      <c r="D54" s="32"/>
      <c r="E54" s="32"/>
      <c r="F54" s="32"/>
      <c r="G54" s="33"/>
    </row>
    <row r="55" spans="2:7" x14ac:dyDescent="0.25">
      <c r="B55" s="31"/>
      <c r="C55" s="32"/>
      <c r="D55" s="32"/>
      <c r="E55" s="32"/>
      <c r="F55" s="32"/>
      <c r="G55" s="33"/>
    </row>
    <row r="56" spans="2:7" x14ac:dyDescent="0.25">
      <c r="B56" s="31"/>
      <c r="C56" s="32"/>
      <c r="D56" s="32"/>
      <c r="E56" s="32"/>
      <c r="F56" s="32"/>
      <c r="G56" s="33"/>
    </row>
    <row r="57" spans="2:7" x14ac:dyDescent="0.25">
      <c r="B57" s="31"/>
      <c r="C57" s="32"/>
      <c r="D57" s="32"/>
      <c r="E57" s="32"/>
      <c r="F57" s="32"/>
      <c r="G57" s="33"/>
    </row>
    <row r="58" spans="2:7" x14ac:dyDescent="0.25">
      <c r="B58" s="31"/>
      <c r="C58" s="32"/>
      <c r="D58" s="32"/>
      <c r="E58" s="32"/>
      <c r="F58" s="32"/>
      <c r="G58" s="33"/>
    </row>
    <row r="59" spans="2:7" x14ac:dyDescent="0.25">
      <c r="B59" s="31"/>
      <c r="C59" s="32"/>
      <c r="D59" s="32"/>
      <c r="E59" s="32"/>
      <c r="F59" s="32"/>
      <c r="G59" s="33"/>
    </row>
    <row r="60" spans="2:7" x14ac:dyDescent="0.25">
      <c r="B60" s="31"/>
      <c r="C60" s="32"/>
      <c r="D60" s="32"/>
      <c r="E60" s="32"/>
      <c r="F60" s="32"/>
      <c r="G60" s="33"/>
    </row>
    <row r="61" spans="2:7" x14ac:dyDescent="0.25">
      <c r="B61" s="31"/>
      <c r="C61" s="32"/>
      <c r="D61" s="32"/>
      <c r="E61" s="32"/>
      <c r="F61" s="32"/>
      <c r="G61" s="33"/>
    </row>
    <row r="62" spans="2:7" x14ac:dyDescent="0.25">
      <c r="B62" s="31"/>
      <c r="C62" s="32"/>
      <c r="D62" s="32"/>
      <c r="E62" s="32"/>
      <c r="F62" s="32"/>
      <c r="G62" s="33"/>
    </row>
    <row r="63" spans="2:7" ht="13.8" thickBot="1" x14ac:dyDescent="0.3">
      <c r="B63" s="49"/>
      <c r="C63" s="44"/>
      <c r="D63" s="44"/>
      <c r="E63" s="44"/>
      <c r="F63" s="44"/>
      <c r="G63" s="50"/>
    </row>
    <row r="64" spans="2:7" x14ac:dyDescent="0.25">
      <c r="D64" s="34" t="s">
        <v>51</v>
      </c>
    </row>
  </sheetData>
  <dataValidations disablePrompts="1" count="1">
    <dataValidation type="list" allowBlank="1" showInputMessage="1" showErrorMessage="1" sqref="E7">
      <formula1>ListCurrency</formula1>
    </dataValidation>
  </dataValidations>
  <pageMargins left="0.25" right="0.25" top="0.25" bottom="0.25" header="0.5" footer="0.5"/>
  <pageSetup scale="57" orientation="landscape"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M47"/>
  <sheetViews>
    <sheetView topLeftCell="A4" workbookViewId="0">
      <selection activeCell="D21" sqref="D21"/>
    </sheetView>
  </sheetViews>
  <sheetFormatPr defaultColWidth="9.109375" defaultRowHeight="13.2" x14ac:dyDescent="0.25"/>
  <cols>
    <col min="1" max="1" width="3.33203125" style="3" customWidth="1"/>
    <col min="2" max="2" width="4.109375" style="3" customWidth="1"/>
    <col min="3" max="3" width="41.5546875" style="3" customWidth="1"/>
    <col min="4" max="4" width="22" style="3" customWidth="1"/>
    <col min="5" max="5" width="23.88671875" style="3" customWidth="1"/>
    <col min="6" max="6" width="1.6640625" style="3" customWidth="1"/>
    <col min="7" max="8" width="1.88671875" style="3" customWidth="1"/>
    <col min="9" max="11" width="9.109375" style="3"/>
    <col min="12" max="12" width="5.44140625" style="3" customWidth="1"/>
    <col min="13" max="13" width="3.6640625" style="3" customWidth="1"/>
    <col min="14" max="16384" width="9.109375" style="3"/>
  </cols>
  <sheetData>
    <row r="1" spans="2:13" ht="13.5" thickBot="1" x14ac:dyDescent="0.25">
      <c r="B1" s="1" t="s">
        <v>0</v>
      </c>
      <c r="C1" s="2">
        <v>6</v>
      </c>
    </row>
    <row r="2" spans="2:13" ht="21" x14ac:dyDescent="0.4">
      <c r="B2" s="4" t="s">
        <v>493</v>
      </c>
      <c r="I2" s="28" t="s">
        <v>12</v>
      </c>
      <c r="J2" s="8"/>
      <c r="K2" s="8"/>
      <c r="L2" s="8"/>
      <c r="M2" s="9"/>
    </row>
    <row r="3" spans="2:13" ht="5.25" customHeight="1" x14ac:dyDescent="0.2">
      <c r="I3" s="10"/>
      <c r="J3" s="6"/>
      <c r="K3" s="6"/>
      <c r="L3" s="6"/>
      <c r="M3" s="11"/>
    </row>
    <row r="4" spans="2:13" ht="13.5" thickBot="1" x14ac:dyDescent="0.25">
      <c r="B4" s="5" t="s">
        <v>13</v>
      </c>
      <c r="C4" s="6"/>
      <c r="D4" s="6"/>
      <c r="E4" s="6"/>
      <c r="F4" s="6"/>
      <c r="I4" s="10"/>
      <c r="J4" s="6"/>
      <c r="K4" s="6"/>
      <c r="L4" s="6"/>
      <c r="M4" s="11"/>
    </row>
    <row r="5" spans="2:13" ht="12.75" x14ac:dyDescent="0.2">
      <c r="B5" s="7"/>
      <c r="C5" s="8" t="s">
        <v>494</v>
      </c>
      <c r="D5" s="8"/>
      <c r="E5" s="8"/>
      <c r="F5" s="8"/>
      <c r="G5" s="9"/>
      <c r="I5" s="29"/>
      <c r="J5" s="6"/>
      <c r="K5" s="6"/>
      <c r="L5" s="6"/>
      <c r="M5" s="11"/>
    </row>
    <row r="6" spans="2:13" ht="3.75" customHeight="1" x14ac:dyDescent="0.2">
      <c r="B6" s="10"/>
      <c r="C6" s="6"/>
      <c r="D6" s="6"/>
      <c r="E6" s="6"/>
      <c r="F6" s="6"/>
      <c r="G6" s="11"/>
      <c r="I6" s="10"/>
      <c r="J6" s="6"/>
      <c r="K6" s="6"/>
      <c r="L6" s="6"/>
      <c r="M6" s="11"/>
    </row>
    <row r="7" spans="2:13" ht="18" x14ac:dyDescent="0.25">
      <c r="B7" s="10" t="s">
        <v>14</v>
      </c>
      <c r="C7" s="6" t="s">
        <v>476</v>
      </c>
      <c r="D7" s="6"/>
      <c r="E7" s="30"/>
      <c r="F7" s="6"/>
      <c r="G7" s="11"/>
      <c r="I7" s="10"/>
      <c r="J7" s="6"/>
      <c r="K7" s="6"/>
      <c r="L7" s="6"/>
      <c r="M7" s="11"/>
    </row>
    <row r="8" spans="2:13" s="34" customFormat="1" ht="18" customHeight="1" x14ac:dyDescent="0.2">
      <c r="B8" s="31"/>
      <c r="C8" s="32"/>
      <c r="D8" s="32"/>
      <c r="E8" s="32"/>
      <c r="F8" s="32"/>
      <c r="G8" s="33"/>
      <c r="I8" s="31"/>
      <c r="J8" s="32"/>
      <c r="K8" s="32"/>
      <c r="L8" s="32"/>
      <c r="M8" s="33"/>
    </row>
    <row r="9" spans="2:13" s="34" customFormat="1" ht="12.75" hidden="1" customHeight="1" x14ac:dyDescent="0.2">
      <c r="B9" s="31"/>
      <c r="C9" s="32" t="s">
        <v>15</v>
      </c>
      <c r="D9" s="32"/>
      <c r="E9" s="35"/>
      <c r="F9" s="32"/>
      <c r="G9" s="33"/>
      <c r="I9" s="31"/>
      <c r="J9" s="32"/>
      <c r="K9" s="32"/>
      <c r="L9" s="32"/>
      <c r="M9" s="33"/>
    </row>
    <row r="10" spans="2:13" s="34" customFormat="1" ht="4.5" hidden="1" customHeight="1" x14ac:dyDescent="0.2">
      <c r="B10" s="31"/>
      <c r="C10" s="32"/>
      <c r="D10" s="32"/>
      <c r="E10" s="32"/>
      <c r="F10" s="32"/>
      <c r="G10" s="33"/>
      <c r="I10" s="31"/>
      <c r="J10" s="32"/>
      <c r="K10" s="32"/>
      <c r="L10" s="32"/>
      <c r="M10" s="33"/>
    </row>
    <row r="11" spans="2:13" s="34" customFormat="1" ht="12.75" hidden="1" customHeight="1" x14ac:dyDescent="0.2">
      <c r="B11" s="31"/>
      <c r="C11" s="32" t="s">
        <v>16</v>
      </c>
      <c r="D11" s="32"/>
      <c r="E11" s="35"/>
      <c r="F11" s="32"/>
      <c r="G11" s="33"/>
      <c r="I11" s="31"/>
      <c r="J11" s="32"/>
      <c r="K11" s="32"/>
      <c r="L11" s="32"/>
      <c r="M11" s="33"/>
    </row>
    <row r="12" spans="2:13" s="34" customFormat="1" ht="12.75" hidden="1" customHeight="1" x14ac:dyDescent="0.2">
      <c r="B12" s="31"/>
      <c r="C12" s="5" t="s">
        <v>17</v>
      </c>
      <c r="D12" s="32"/>
      <c r="E12" s="32"/>
      <c r="F12" s="32"/>
      <c r="G12" s="33"/>
      <c r="I12" s="31"/>
      <c r="J12" s="32"/>
      <c r="K12" s="32"/>
      <c r="L12" s="32"/>
      <c r="M12" s="33"/>
    </row>
    <row r="13" spans="2:13" s="34" customFormat="1" ht="12.75" hidden="1" customHeight="1" x14ac:dyDescent="0.2">
      <c r="B13" s="31"/>
      <c r="C13" s="32" t="s">
        <v>18</v>
      </c>
      <c r="D13" s="32"/>
      <c r="E13" s="35"/>
      <c r="F13" s="32"/>
      <c r="G13" s="33"/>
      <c r="I13" s="31"/>
      <c r="J13" s="32"/>
      <c r="K13" s="32"/>
      <c r="L13" s="32"/>
      <c r="M13" s="33"/>
    </row>
    <row r="14" spans="2:13" s="34" customFormat="1" ht="12.75" x14ac:dyDescent="0.2">
      <c r="B14" s="31"/>
      <c r="C14" s="32"/>
      <c r="D14" s="32"/>
      <c r="E14" s="32"/>
      <c r="F14" s="32"/>
      <c r="G14" s="33"/>
      <c r="I14" s="31"/>
      <c r="J14" s="32"/>
      <c r="K14" s="32"/>
      <c r="L14" s="32"/>
      <c r="M14" s="33"/>
    </row>
    <row r="15" spans="2:13" s="34" customFormat="1" ht="12.75" x14ac:dyDescent="0.2">
      <c r="B15" s="31"/>
      <c r="C15" s="32"/>
      <c r="D15" s="32"/>
      <c r="E15" s="32"/>
      <c r="F15" s="32"/>
      <c r="G15" s="33"/>
      <c r="I15" s="31"/>
      <c r="J15" s="32"/>
      <c r="K15" s="32"/>
      <c r="L15" s="32"/>
      <c r="M15" s="33"/>
    </row>
    <row r="16" spans="2:13" s="34" customFormat="1" ht="12.75" x14ac:dyDescent="0.2">
      <c r="B16" s="31"/>
      <c r="C16" s="32"/>
      <c r="D16" s="32"/>
      <c r="E16" s="32"/>
      <c r="F16" s="32"/>
      <c r="G16" s="33"/>
      <c r="I16" s="31"/>
      <c r="J16" s="32"/>
      <c r="K16" s="32"/>
      <c r="L16" s="32"/>
      <c r="M16" s="33"/>
    </row>
    <row r="17" spans="2:13" s="34" customFormat="1" ht="12.75" x14ac:dyDescent="0.2">
      <c r="B17" s="31" t="s">
        <v>19</v>
      </c>
      <c r="C17" s="32" t="s">
        <v>496</v>
      </c>
      <c r="D17" s="32"/>
      <c r="E17" s="36"/>
      <c r="F17" s="32"/>
      <c r="G17" s="33"/>
      <c r="I17" s="31"/>
      <c r="J17" s="32"/>
      <c r="K17" s="32"/>
      <c r="L17" s="32"/>
      <c r="M17" s="33"/>
    </row>
    <row r="18" spans="2:13" s="34" customFormat="1" ht="12.75" x14ac:dyDescent="0.2">
      <c r="B18" s="31"/>
      <c r="C18" s="32" t="s">
        <v>495</v>
      </c>
      <c r="D18" s="32"/>
      <c r="E18" s="32"/>
      <c r="F18" s="32"/>
      <c r="G18" s="33"/>
      <c r="I18" s="31"/>
      <c r="J18" s="32"/>
      <c r="K18" s="32"/>
      <c r="L18" s="32"/>
      <c r="M18" s="33"/>
    </row>
    <row r="19" spans="2:13" s="34" customFormat="1" ht="13.5" thickBot="1" x14ac:dyDescent="0.25">
      <c r="B19" s="31"/>
      <c r="C19" s="5" t="s">
        <v>20</v>
      </c>
      <c r="D19" s="32"/>
      <c r="E19" s="32"/>
      <c r="F19" s="32"/>
      <c r="G19" s="33"/>
      <c r="I19" s="31"/>
      <c r="J19" s="32"/>
      <c r="K19" s="32"/>
      <c r="L19" s="32"/>
      <c r="M19" s="33"/>
    </row>
    <row r="20" spans="2:13" ht="12.75" x14ac:dyDescent="0.2">
      <c r="B20" s="10"/>
      <c r="C20" s="13" t="s">
        <v>21</v>
      </c>
      <c r="D20" s="15" t="s">
        <v>33</v>
      </c>
      <c r="E20" s="37"/>
      <c r="F20" s="37"/>
      <c r="G20" s="11"/>
      <c r="I20" s="10"/>
      <c r="J20" s="6"/>
      <c r="K20" s="6"/>
      <c r="L20" s="6"/>
      <c r="M20" s="11"/>
    </row>
    <row r="21" spans="2:13" ht="18" x14ac:dyDescent="0.25">
      <c r="B21" s="10"/>
      <c r="C21" s="38" t="s">
        <v>22</v>
      </c>
      <c r="D21" s="132"/>
      <c r="E21" s="12"/>
      <c r="F21" s="12"/>
      <c r="G21" s="11"/>
      <c r="I21" s="10"/>
      <c r="J21" s="6"/>
      <c r="K21" s="6"/>
      <c r="L21" s="6"/>
      <c r="M21" s="11"/>
    </row>
    <row r="22" spans="2:13" ht="18" x14ac:dyDescent="0.25">
      <c r="B22" s="10"/>
      <c r="C22" s="38" t="s">
        <v>23</v>
      </c>
      <c r="D22" s="132"/>
      <c r="E22" s="12"/>
      <c r="F22" s="12"/>
      <c r="G22" s="11"/>
      <c r="I22" s="10"/>
      <c r="J22" s="6"/>
      <c r="K22" s="6"/>
      <c r="L22" s="6"/>
      <c r="M22" s="11"/>
    </row>
    <row r="23" spans="2:13" ht="18" x14ac:dyDescent="0.25">
      <c r="B23" s="10"/>
      <c r="C23" s="38" t="s">
        <v>24</v>
      </c>
      <c r="D23" s="132"/>
      <c r="E23" s="12"/>
      <c r="F23" s="12"/>
      <c r="G23" s="11"/>
      <c r="I23" s="10"/>
      <c r="J23" s="6"/>
      <c r="K23" s="6"/>
      <c r="L23" s="6"/>
      <c r="M23" s="11"/>
    </row>
    <row r="24" spans="2:13" ht="18" x14ac:dyDescent="0.25">
      <c r="B24" s="10"/>
      <c r="C24" s="38" t="s">
        <v>25</v>
      </c>
      <c r="D24" s="132"/>
      <c r="E24" s="12"/>
      <c r="F24" s="12"/>
      <c r="G24" s="11"/>
      <c r="I24" s="10"/>
      <c r="J24" s="6"/>
      <c r="K24" s="6"/>
      <c r="L24" s="6"/>
      <c r="M24" s="11"/>
    </row>
    <row r="25" spans="2:13" ht="18" x14ac:dyDescent="0.25">
      <c r="B25" s="10"/>
      <c r="C25" s="38" t="s">
        <v>26</v>
      </c>
      <c r="D25" s="132"/>
      <c r="E25" s="12"/>
      <c r="F25" s="12"/>
      <c r="G25" s="11"/>
      <c r="I25" s="10"/>
      <c r="J25" s="6"/>
      <c r="K25" s="6"/>
      <c r="L25" s="6"/>
      <c r="M25" s="11"/>
    </row>
    <row r="26" spans="2:13" ht="18" x14ac:dyDescent="0.25">
      <c r="B26" s="10"/>
      <c r="C26" s="38" t="s">
        <v>27</v>
      </c>
      <c r="D26" s="132"/>
      <c r="E26" s="12"/>
      <c r="F26" s="12"/>
      <c r="G26" s="11"/>
      <c r="I26" s="10"/>
      <c r="J26" s="6"/>
      <c r="K26" s="6"/>
      <c r="L26" s="6"/>
      <c r="M26" s="11"/>
    </row>
    <row r="27" spans="2:13" ht="18" x14ac:dyDescent="0.25">
      <c r="B27" s="10"/>
      <c r="C27" s="38" t="s">
        <v>28</v>
      </c>
      <c r="D27" s="132"/>
      <c r="E27" s="12"/>
      <c r="F27" s="12"/>
      <c r="G27" s="11"/>
      <c r="I27" s="10"/>
      <c r="J27" s="6"/>
      <c r="K27" s="6"/>
      <c r="L27" s="6"/>
      <c r="M27" s="11"/>
    </row>
    <row r="28" spans="2:13" ht="18" x14ac:dyDescent="0.25">
      <c r="B28" s="10"/>
      <c r="C28" s="40" t="s">
        <v>29</v>
      </c>
      <c r="D28" s="39"/>
      <c r="E28" s="12"/>
      <c r="F28" s="12"/>
      <c r="G28" s="11"/>
      <c r="I28" s="10"/>
      <c r="J28" s="6"/>
      <c r="K28" s="6"/>
      <c r="L28" s="6"/>
      <c r="M28" s="11"/>
    </row>
    <row r="29" spans="2:13" ht="18" x14ac:dyDescent="0.25">
      <c r="B29" s="10"/>
      <c r="C29" s="40" t="s">
        <v>29</v>
      </c>
      <c r="D29" s="39"/>
      <c r="E29" s="12"/>
      <c r="F29" s="12"/>
      <c r="G29" s="11"/>
      <c r="I29" s="10"/>
      <c r="J29" s="6"/>
      <c r="K29" s="6"/>
      <c r="L29" s="6"/>
      <c r="M29" s="11"/>
    </row>
    <row r="30" spans="2:13" ht="18" x14ac:dyDescent="0.25">
      <c r="B30" s="10"/>
      <c r="C30" s="40" t="s">
        <v>29</v>
      </c>
      <c r="D30" s="39"/>
      <c r="E30" s="12"/>
      <c r="F30" s="12"/>
      <c r="G30" s="11"/>
      <c r="I30" s="10"/>
      <c r="J30" s="6"/>
      <c r="K30" s="6"/>
      <c r="L30" s="6"/>
      <c r="M30" s="11"/>
    </row>
    <row r="31" spans="2:13" ht="18" x14ac:dyDescent="0.25">
      <c r="B31" s="10"/>
      <c r="C31" s="40" t="s">
        <v>29</v>
      </c>
      <c r="D31" s="39"/>
      <c r="E31" s="12"/>
      <c r="F31" s="12"/>
      <c r="G31" s="11"/>
      <c r="I31" s="10"/>
      <c r="J31" s="6"/>
      <c r="K31" s="6"/>
      <c r="L31" s="6"/>
      <c r="M31" s="11"/>
    </row>
    <row r="32" spans="2:13" ht="18.75" thickBot="1" x14ac:dyDescent="0.3">
      <c r="B32" s="10"/>
      <c r="C32" s="41" t="s">
        <v>29</v>
      </c>
      <c r="D32" s="42"/>
      <c r="E32" s="12"/>
      <c r="F32" s="12"/>
      <c r="G32" s="11"/>
      <c r="I32" s="10"/>
      <c r="J32" s="6"/>
      <c r="K32" s="6"/>
      <c r="L32" s="6"/>
      <c r="M32" s="11"/>
    </row>
    <row r="33" spans="2:13" ht="18" x14ac:dyDescent="0.25">
      <c r="B33" s="10"/>
      <c r="C33" s="12"/>
      <c r="D33" s="12"/>
      <c r="E33" s="12"/>
      <c r="F33" s="12"/>
      <c r="G33" s="11"/>
      <c r="I33" s="10"/>
      <c r="J33" s="6"/>
      <c r="K33" s="6"/>
      <c r="L33" s="6"/>
      <c r="M33" s="11"/>
    </row>
    <row r="34" spans="2:13" ht="18.75" thickBot="1" x14ac:dyDescent="0.3">
      <c r="B34" s="10"/>
      <c r="C34" s="43" t="s">
        <v>30</v>
      </c>
      <c r="D34" s="12"/>
      <c r="E34" s="12"/>
      <c r="F34" s="12"/>
      <c r="G34" s="11"/>
      <c r="I34" s="10"/>
      <c r="J34" s="6"/>
      <c r="K34" s="6"/>
      <c r="L34" s="6"/>
      <c r="M34" s="11"/>
    </row>
    <row r="35" spans="2:13" ht="18" x14ac:dyDescent="0.25">
      <c r="B35" s="10" t="s">
        <v>31</v>
      </c>
      <c r="C35" s="13" t="s">
        <v>32</v>
      </c>
      <c r="D35" s="15" t="s">
        <v>33</v>
      </c>
      <c r="E35" s="12"/>
      <c r="F35" s="12"/>
      <c r="G35" s="11"/>
      <c r="I35" s="10"/>
      <c r="J35" s="6"/>
      <c r="K35" s="6"/>
      <c r="L35" s="6"/>
      <c r="M35" s="11"/>
    </row>
    <row r="36" spans="2:13" ht="18" x14ac:dyDescent="0.25">
      <c r="B36" s="10"/>
      <c r="C36" s="40" t="s">
        <v>29</v>
      </c>
      <c r="D36" s="39"/>
      <c r="E36" s="12"/>
      <c r="F36" s="12"/>
      <c r="G36" s="11"/>
      <c r="I36" s="10"/>
      <c r="J36" s="6"/>
      <c r="K36" s="6"/>
      <c r="L36" s="6"/>
      <c r="M36" s="11"/>
    </row>
    <row r="37" spans="2:13" ht="18" x14ac:dyDescent="0.25">
      <c r="B37" s="10"/>
      <c r="C37" s="40" t="s">
        <v>29</v>
      </c>
      <c r="D37" s="39"/>
      <c r="E37" s="12"/>
      <c r="F37" s="12"/>
      <c r="G37" s="11"/>
      <c r="I37" s="10"/>
      <c r="J37" s="6"/>
      <c r="K37" s="6"/>
      <c r="L37" s="6"/>
      <c r="M37" s="11"/>
    </row>
    <row r="38" spans="2:13" ht="17.399999999999999" x14ac:dyDescent="0.3">
      <c r="B38" s="10"/>
      <c r="C38" s="40" t="s">
        <v>29</v>
      </c>
      <c r="D38" s="39"/>
      <c r="E38" s="12"/>
      <c r="F38" s="12"/>
      <c r="G38" s="11"/>
      <c r="I38" s="10"/>
      <c r="J38" s="6"/>
      <c r="K38" s="6"/>
      <c r="L38" s="6"/>
      <c r="M38" s="11"/>
    </row>
    <row r="39" spans="2:13" ht="17.399999999999999" x14ac:dyDescent="0.3">
      <c r="B39" s="10"/>
      <c r="C39" s="40" t="s">
        <v>29</v>
      </c>
      <c r="D39" s="39"/>
      <c r="E39" s="12"/>
      <c r="F39" s="12"/>
      <c r="G39" s="11"/>
      <c r="I39" s="10"/>
      <c r="J39" s="6"/>
      <c r="K39" s="6"/>
      <c r="L39" s="6"/>
      <c r="M39" s="11"/>
    </row>
    <row r="40" spans="2:13" ht="17.399999999999999" x14ac:dyDescent="0.3">
      <c r="B40" s="10"/>
      <c r="C40" s="40" t="s">
        <v>29</v>
      </c>
      <c r="D40" s="39"/>
      <c r="E40" s="12"/>
      <c r="F40" s="12"/>
      <c r="G40" s="11"/>
      <c r="I40" s="10"/>
      <c r="J40" s="6"/>
      <c r="K40" s="6"/>
      <c r="L40" s="6"/>
      <c r="M40" s="11"/>
    </row>
    <row r="41" spans="2:13" ht="17.399999999999999" x14ac:dyDescent="0.3">
      <c r="B41" s="10"/>
      <c r="C41" s="40" t="s">
        <v>29</v>
      </c>
      <c r="D41" s="39"/>
      <c r="E41" s="12"/>
      <c r="F41" s="12"/>
      <c r="G41" s="11"/>
      <c r="I41" s="10"/>
      <c r="J41" s="6"/>
      <c r="K41" s="6"/>
      <c r="L41" s="6"/>
      <c r="M41" s="11"/>
    </row>
    <row r="42" spans="2:13" ht="17.399999999999999" x14ac:dyDescent="0.3">
      <c r="B42" s="10"/>
      <c r="C42" s="40" t="s">
        <v>29</v>
      </c>
      <c r="D42" s="39"/>
      <c r="E42" s="12"/>
      <c r="F42" s="12"/>
      <c r="G42" s="11"/>
      <c r="I42" s="10"/>
      <c r="J42" s="6"/>
      <c r="K42" s="6"/>
      <c r="L42" s="6"/>
      <c r="M42" s="11"/>
    </row>
    <row r="43" spans="2:13" ht="17.399999999999999" x14ac:dyDescent="0.3">
      <c r="B43" s="10"/>
      <c r="C43" s="40" t="s">
        <v>29</v>
      </c>
      <c r="D43" s="39"/>
      <c r="E43" s="12"/>
      <c r="F43" s="12"/>
      <c r="G43" s="11"/>
      <c r="I43" s="10"/>
      <c r="J43" s="6"/>
      <c r="K43" s="6"/>
      <c r="L43" s="6"/>
      <c r="M43" s="11"/>
    </row>
    <row r="44" spans="2:13" ht="17.399999999999999" x14ac:dyDescent="0.3">
      <c r="B44" s="10"/>
      <c r="C44" s="40" t="s">
        <v>29</v>
      </c>
      <c r="D44" s="39"/>
      <c r="E44" s="12"/>
      <c r="F44" s="12"/>
      <c r="G44" s="11"/>
      <c r="I44" s="10"/>
      <c r="J44" s="6"/>
      <c r="K44" s="6"/>
      <c r="L44" s="6"/>
      <c r="M44" s="11"/>
    </row>
    <row r="45" spans="2:13" ht="17.399999999999999" x14ac:dyDescent="0.3">
      <c r="B45" s="10"/>
      <c r="C45" s="40" t="s">
        <v>29</v>
      </c>
      <c r="D45" s="39"/>
      <c r="E45" s="12"/>
      <c r="F45" s="12"/>
      <c r="G45" s="11"/>
      <c r="I45" s="10"/>
      <c r="J45" s="6"/>
      <c r="K45" s="6"/>
      <c r="L45" s="6"/>
      <c r="M45" s="11"/>
    </row>
    <row r="46" spans="2:13" ht="13.8" thickBot="1" x14ac:dyDescent="0.3">
      <c r="B46" s="23"/>
      <c r="C46" s="44"/>
      <c r="D46" s="44"/>
      <c r="E46" s="44"/>
      <c r="F46" s="24"/>
      <c r="G46" s="25"/>
      <c r="I46" s="23"/>
      <c r="J46" s="24"/>
      <c r="K46" s="24"/>
      <c r="L46" s="24"/>
      <c r="M46" s="25"/>
    </row>
    <row r="47" spans="2:13" x14ac:dyDescent="0.25">
      <c r="D47" s="3" t="s">
        <v>34</v>
      </c>
    </row>
  </sheetData>
  <dataValidations count="1">
    <dataValidation type="list" allowBlank="1" showInputMessage="1" showErrorMessage="1" sqref="E7">
      <formula1>ListCurrency</formula1>
    </dataValidation>
  </dataValidations>
  <pageMargins left="0.25" right="0.25" top="0.25" bottom="0.25" header="0.5" footer="0.5"/>
  <pageSetup scale="85" orientation="landscape" cellComments="asDisplayed"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O69"/>
  <sheetViews>
    <sheetView showRowColHeaders="0" topLeftCell="B1" zoomScaleNormal="100" workbookViewId="0">
      <selection activeCell="O22" sqref="O22"/>
    </sheetView>
  </sheetViews>
  <sheetFormatPr defaultColWidth="9.109375" defaultRowHeight="13.2" x14ac:dyDescent="0.25"/>
  <cols>
    <col min="1" max="1" width="3.33203125" style="3" customWidth="1"/>
    <col min="2" max="2" width="4.109375" style="3" customWidth="1"/>
    <col min="3" max="3" width="41.5546875" style="3" customWidth="1"/>
    <col min="4" max="4" width="22" style="3" customWidth="1"/>
    <col min="5" max="5" width="23.88671875" style="3" hidden="1" customWidth="1"/>
    <col min="6" max="6" width="9.109375" style="3"/>
    <col min="7" max="7" width="1.109375" style="3" customWidth="1"/>
    <col min="8" max="11" width="9.109375" style="3"/>
    <col min="12" max="12" width="7.33203125" style="3" customWidth="1"/>
    <col min="13" max="16384" width="9.109375" style="3"/>
  </cols>
  <sheetData>
    <row r="1" spans="2:15" ht="13.5" thickBot="1" x14ac:dyDescent="0.25">
      <c r="B1" s="1" t="s">
        <v>0</v>
      </c>
      <c r="C1" s="2">
        <v>6</v>
      </c>
    </row>
    <row r="2" spans="2:15" ht="21" x14ac:dyDescent="0.4">
      <c r="B2" s="4" t="s">
        <v>504</v>
      </c>
    </row>
    <row r="3" spans="2:15" ht="5.25" customHeight="1" x14ac:dyDescent="0.2"/>
    <row r="4" spans="2:15" ht="13.5" thickBot="1" x14ac:dyDescent="0.25">
      <c r="B4" s="5" t="s">
        <v>1</v>
      </c>
      <c r="C4" s="6"/>
      <c r="D4" s="6"/>
      <c r="E4" s="6"/>
    </row>
    <row r="5" spans="2:15" ht="12.75" customHeight="1" x14ac:dyDescent="0.2">
      <c r="B5" s="7"/>
      <c r="C5" s="8"/>
      <c r="D5" s="8"/>
      <c r="E5" s="8"/>
      <c r="F5" s="9"/>
      <c r="H5" s="7"/>
      <c r="I5" s="8"/>
      <c r="J5" s="8"/>
      <c r="K5" s="8"/>
      <c r="L5" s="9"/>
    </row>
    <row r="6" spans="2:15" ht="12.75" customHeight="1" x14ac:dyDescent="0.25">
      <c r="B6" s="10"/>
      <c r="C6" s="157" t="s">
        <v>530</v>
      </c>
      <c r="D6" s="157"/>
      <c r="E6" s="6"/>
      <c r="F6" s="11"/>
      <c r="H6" s="10"/>
      <c r="I6" s="6"/>
      <c r="J6" s="6"/>
      <c r="K6" s="6"/>
      <c r="L6" s="11"/>
    </row>
    <row r="7" spans="2:15" ht="12.75" customHeight="1" x14ac:dyDescent="0.25">
      <c r="B7" s="10"/>
      <c r="C7" s="157"/>
      <c r="D7" s="157"/>
      <c r="E7" s="6"/>
      <c r="F7" s="11"/>
      <c r="H7" s="10"/>
      <c r="I7" s="6"/>
      <c r="J7" s="6"/>
      <c r="K7" s="6"/>
      <c r="L7" s="11"/>
    </row>
    <row r="8" spans="2:15" ht="12.75" customHeight="1" x14ac:dyDescent="0.25">
      <c r="B8" s="10"/>
      <c r="C8" s="157"/>
      <c r="D8" s="157"/>
      <c r="E8" s="6"/>
      <c r="F8" s="11"/>
      <c r="H8" s="10"/>
      <c r="I8" s="6"/>
      <c r="J8" s="6"/>
      <c r="K8" s="6"/>
      <c r="L8" s="11"/>
    </row>
    <row r="9" spans="2:15" ht="12.75" customHeight="1" x14ac:dyDescent="0.25">
      <c r="B9" s="10"/>
      <c r="C9" s="157"/>
      <c r="D9" s="157"/>
      <c r="E9" s="6"/>
      <c r="F9" s="11"/>
      <c r="H9" s="10"/>
      <c r="I9" s="6"/>
      <c r="J9" s="6"/>
      <c r="K9" s="6"/>
      <c r="L9" s="11"/>
    </row>
    <row r="10" spans="2:15" ht="12.75" customHeight="1" x14ac:dyDescent="0.25">
      <c r="B10" s="10"/>
      <c r="C10" s="157"/>
      <c r="D10" s="157"/>
      <c r="E10" s="6"/>
      <c r="F10" s="11"/>
      <c r="H10" s="10"/>
      <c r="I10" s="6"/>
      <c r="J10" s="6"/>
      <c r="K10" s="6"/>
      <c r="L10" s="11"/>
    </row>
    <row r="11" spans="2:15" ht="12.75" customHeight="1" x14ac:dyDescent="0.25">
      <c r="B11" s="10"/>
      <c r="C11" s="157"/>
      <c r="D11" s="157"/>
      <c r="E11" s="6"/>
      <c r="F11" s="11"/>
      <c r="H11" s="10"/>
      <c r="I11" s="6"/>
      <c r="J11" s="6"/>
      <c r="K11" s="6"/>
      <c r="L11" s="11"/>
    </row>
    <row r="12" spans="2:15" ht="12.75" customHeight="1" x14ac:dyDescent="0.25">
      <c r="B12" s="10"/>
      <c r="C12" s="157"/>
      <c r="D12" s="157"/>
      <c r="E12" s="6"/>
      <c r="F12" s="11"/>
      <c r="H12" s="10"/>
      <c r="I12" s="6"/>
      <c r="J12" s="6"/>
      <c r="K12" s="6"/>
      <c r="L12" s="11"/>
    </row>
    <row r="13" spans="2:15" ht="12.75" customHeight="1" x14ac:dyDescent="0.25">
      <c r="B13" s="10"/>
      <c r="C13" s="157"/>
      <c r="D13" s="157"/>
      <c r="E13" s="6"/>
      <c r="F13" s="11"/>
      <c r="H13" s="10"/>
      <c r="I13" s="6"/>
      <c r="J13" s="6"/>
      <c r="K13" s="6"/>
      <c r="L13" s="11"/>
    </row>
    <row r="14" spans="2:15" ht="12.75" customHeight="1" x14ac:dyDescent="0.25">
      <c r="B14" s="10"/>
      <c r="C14" s="157"/>
      <c r="D14" s="157"/>
      <c r="E14" s="6"/>
      <c r="F14" s="11"/>
      <c r="H14" s="10"/>
      <c r="I14" s="6"/>
      <c r="J14" s="6"/>
      <c r="K14" s="6"/>
      <c r="L14" s="11"/>
    </row>
    <row r="15" spans="2:15" ht="3.75" customHeight="1" x14ac:dyDescent="0.25">
      <c r="B15" s="10"/>
      <c r="C15" s="157"/>
      <c r="D15" s="157"/>
      <c r="E15" s="6"/>
      <c r="F15" s="11"/>
      <c r="H15" s="10"/>
      <c r="I15" s="6"/>
      <c r="J15" s="6"/>
      <c r="K15" s="6"/>
      <c r="L15" s="11"/>
    </row>
    <row r="16" spans="2:15" ht="7.5" customHeight="1" thickBot="1" x14ac:dyDescent="0.25">
      <c r="B16" s="10"/>
      <c r="C16" s="6"/>
      <c r="D16" s="6"/>
      <c r="E16" s="6"/>
      <c r="F16" s="11"/>
      <c r="H16" s="10"/>
      <c r="I16" s="6"/>
      <c r="J16" s="6"/>
      <c r="K16" s="6"/>
      <c r="L16" s="11"/>
      <c r="O16" s="122"/>
    </row>
    <row r="17" spans="2:12" ht="25.5" x14ac:dyDescent="0.2">
      <c r="B17" s="10" t="s">
        <v>10</v>
      </c>
      <c r="C17" s="26" t="s">
        <v>3</v>
      </c>
      <c r="D17" s="27" t="s">
        <v>4</v>
      </c>
      <c r="E17" s="15" t="s">
        <v>5</v>
      </c>
      <c r="F17" s="11"/>
      <c r="H17" s="16" t="s">
        <v>6</v>
      </c>
      <c r="I17" s="6"/>
      <c r="J17" s="6"/>
      <c r="K17" s="6"/>
      <c r="L17" s="11"/>
    </row>
    <row r="18" spans="2:12" ht="18" x14ac:dyDescent="0.25">
      <c r="B18" s="10"/>
      <c r="C18" s="17" t="s">
        <v>317</v>
      </c>
      <c r="D18" s="131">
        <v>200</v>
      </c>
      <c r="E18" s="19"/>
      <c r="F18" s="11"/>
      <c r="H18" s="10"/>
      <c r="I18" s="6"/>
      <c r="J18" s="6"/>
      <c r="K18" s="6"/>
      <c r="L18" s="11"/>
    </row>
    <row r="19" spans="2:12" ht="18" x14ac:dyDescent="0.25">
      <c r="B19" s="10"/>
      <c r="C19" s="17" t="s">
        <v>319</v>
      </c>
      <c r="D19" s="18">
        <v>100</v>
      </c>
      <c r="E19" s="19"/>
      <c r="F19" s="11"/>
      <c r="H19" s="10"/>
      <c r="I19" s="6"/>
      <c r="J19" s="6"/>
      <c r="K19" s="6"/>
      <c r="L19" s="11"/>
    </row>
    <row r="20" spans="2:12" ht="18" x14ac:dyDescent="0.25">
      <c r="B20" s="10"/>
      <c r="C20" s="17" t="s">
        <v>321</v>
      </c>
      <c r="D20" s="18">
        <v>100</v>
      </c>
      <c r="E20" s="19"/>
      <c r="F20" s="11"/>
      <c r="H20" s="10"/>
      <c r="I20" s="6"/>
      <c r="J20" s="6"/>
      <c r="K20" s="6"/>
      <c r="L20" s="11"/>
    </row>
    <row r="21" spans="2:12" ht="18" x14ac:dyDescent="0.25">
      <c r="B21" s="10"/>
      <c r="C21" s="17" t="s">
        <v>323</v>
      </c>
      <c r="D21" s="18">
        <v>100</v>
      </c>
      <c r="E21" s="19"/>
      <c r="F21" s="11"/>
      <c r="H21" s="10"/>
      <c r="I21" s="6"/>
      <c r="J21" s="6"/>
      <c r="K21" s="6"/>
      <c r="L21" s="11"/>
    </row>
    <row r="22" spans="2:12" ht="18" x14ac:dyDescent="0.25">
      <c r="B22" s="10"/>
      <c r="C22" s="17" t="s">
        <v>325</v>
      </c>
      <c r="D22" s="18">
        <v>100</v>
      </c>
      <c r="E22" s="19"/>
      <c r="F22" s="11"/>
      <c r="H22" s="10"/>
      <c r="I22" s="6"/>
      <c r="J22" s="6"/>
      <c r="K22" s="6"/>
      <c r="L22" s="11"/>
    </row>
    <row r="23" spans="2:12" ht="18" x14ac:dyDescent="0.25">
      <c r="B23" s="10"/>
      <c r="C23" s="17" t="s">
        <v>384</v>
      </c>
      <c r="D23" s="18">
        <v>100</v>
      </c>
      <c r="E23" s="19"/>
      <c r="F23" s="11"/>
      <c r="H23" s="10"/>
      <c r="I23" s="6"/>
      <c r="J23" s="6"/>
      <c r="K23" s="6"/>
      <c r="L23" s="11"/>
    </row>
    <row r="24" spans="2:12" ht="18" x14ac:dyDescent="0.25">
      <c r="B24" s="10"/>
      <c r="C24" s="17" t="s">
        <v>385</v>
      </c>
      <c r="D24" s="18">
        <v>100</v>
      </c>
      <c r="E24" s="19"/>
      <c r="F24" s="11"/>
      <c r="H24" s="10"/>
      <c r="I24" s="6"/>
      <c r="J24" s="6"/>
      <c r="K24" s="6"/>
      <c r="L24" s="11"/>
    </row>
    <row r="25" spans="2:12" ht="18" x14ac:dyDescent="0.25">
      <c r="B25" s="10"/>
      <c r="C25" s="17" t="s">
        <v>386</v>
      </c>
      <c r="D25" s="18">
        <v>100</v>
      </c>
      <c r="E25" s="19"/>
      <c r="F25" s="11"/>
      <c r="H25" s="10"/>
      <c r="I25" s="6"/>
      <c r="J25" s="6"/>
      <c r="K25" s="6"/>
      <c r="L25" s="11"/>
    </row>
    <row r="26" spans="2:12" ht="18" x14ac:dyDescent="0.25">
      <c r="B26" s="10"/>
      <c r="C26" s="17" t="s">
        <v>387</v>
      </c>
      <c r="D26" s="18">
        <v>100</v>
      </c>
      <c r="E26" s="19"/>
      <c r="F26" s="11"/>
      <c r="H26" s="10"/>
      <c r="I26" s="6"/>
      <c r="J26" s="6"/>
      <c r="K26" s="6"/>
      <c r="L26" s="11"/>
    </row>
    <row r="27" spans="2:12" ht="18" x14ac:dyDescent="0.25">
      <c r="B27" s="10"/>
      <c r="C27" s="17" t="s">
        <v>388</v>
      </c>
      <c r="D27" s="18">
        <v>100</v>
      </c>
      <c r="E27" s="19"/>
      <c r="F27" s="11"/>
      <c r="H27" s="10"/>
      <c r="I27" s="6"/>
      <c r="J27" s="6"/>
      <c r="K27" s="6"/>
      <c r="L27" s="11"/>
    </row>
    <row r="28" spans="2:12" ht="18" x14ac:dyDescent="0.25">
      <c r="B28" s="10"/>
      <c r="C28" s="17" t="s">
        <v>389</v>
      </c>
      <c r="D28" s="18">
        <v>100</v>
      </c>
      <c r="E28" s="19"/>
      <c r="F28" s="11"/>
      <c r="H28" s="10"/>
      <c r="I28" s="6"/>
      <c r="J28" s="6"/>
      <c r="K28" s="6"/>
      <c r="L28" s="11"/>
    </row>
    <row r="29" spans="2:12" ht="18" x14ac:dyDescent="0.25">
      <c r="B29" s="10"/>
      <c r="C29" s="17" t="s">
        <v>390</v>
      </c>
      <c r="D29" s="18">
        <v>100</v>
      </c>
      <c r="E29" s="19"/>
      <c r="F29" s="11"/>
      <c r="H29" s="10"/>
      <c r="I29" s="6"/>
      <c r="J29" s="6"/>
      <c r="K29" s="6"/>
      <c r="L29" s="11"/>
    </row>
    <row r="30" spans="2:12" ht="18" x14ac:dyDescent="0.25">
      <c r="B30" s="10"/>
      <c r="C30" s="17" t="s">
        <v>391</v>
      </c>
      <c r="D30" s="18">
        <v>100</v>
      </c>
      <c r="E30" s="19"/>
      <c r="F30" s="11"/>
      <c r="H30" s="10"/>
      <c r="I30" s="6"/>
      <c r="J30" s="6"/>
      <c r="K30" s="6"/>
      <c r="L30" s="11"/>
    </row>
    <row r="31" spans="2:12" ht="18" x14ac:dyDescent="0.25">
      <c r="B31" s="10"/>
      <c r="C31" s="17" t="s">
        <v>155</v>
      </c>
      <c r="D31" s="18">
        <v>100</v>
      </c>
      <c r="E31" s="19"/>
      <c r="F31" s="11"/>
      <c r="H31" s="10"/>
      <c r="I31" s="6"/>
      <c r="J31" s="6"/>
      <c r="K31" s="6"/>
      <c r="L31" s="11"/>
    </row>
    <row r="32" spans="2:12" ht="18" x14ac:dyDescent="0.25">
      <c r="B32" s="10"/>
      <c r="C32" s="17" t="s">
        <v>160</v>
      </c>
      <c r="D32" s="18">
        <v>100</v>
      </c>
      <c r="E32" s="19"/>
      <c r="F32" s="11"/>
      <c r="H32" s="10"/>
      <c r="I32" s="6"/>
      <c r="J32" s="6"/>
      <c r="K32" s="6"/>
      <c r="L32" s="11"/>
    </row>
    <row r="33" spans="2:12" ht="17.399999999999999" x14ac:dyDescent="0.3">
      <c r="B33" s="10"/>
      <c r="C33" s="17" t="s">
        <v>271</v>
      </c>
      <c r="D33" s="18">
        <v>100</v>
      </c>
      <c r="E33" s="19"/>
      <c r="F33" s="11"/>
      <c r="H33" s="10"/>
      <c r="I33" s="6"/>
      <c r="J33" s="6"/>
      <c r="K33" s="6"/>
      <c r="L33" s="11"/>
    </row>
    <row r="34" spans="2:12" ht="17.399999999999999" x14ac:dyDescent="0.3">
      <c r="B34" s="10"/>
      <c r="C34" s="17" t="s">
        <v>275</v>
      </c>
      <c r="D34" s="18">
        <v>100</v>
      </c>
      <c r="E34" s="19"/>
      <c r="F34" s="11"/>
      <c r="H34" s="10"/>
      <c r="I34" s="6"/>
      <c r="J34" s="6"/>
      <c r="K34" s="6"/>
      <c r="L34" s="11"/>
    </row>
    <row r="35" spans="2:12" ht="17.399999999999999" x14ac:dyDescent="0.3">
      <c r="B35" s="10"/>
      <c r="C35" s="17" t="s">
        <v>269</v>
      </c>
      <c r="D35" s="18">
        <v>100</v>
      </c>
      <c r="E35" s="19"/>
      <c r="F35" s="11"/>
      <c r="H35" s="10"/>
      <c r="I35" s="6"/>
      <c r="J35" s="6"/>
      <c r="K35" s="6"/>
      <c r="L35" s="11"/>
    </row>
    <row r="36" spans="2:12" ht="17.399999999999999" x14ac:dyDescent="0.3">
      <c r="B36" s="10"/>
      <c r="C36" s="17" t="s">
        <v>278</v>
      </c>
      <c r="D36" s="18">
        <v>100</v>
      </c>
      <c r="E36" s="19"/>
      <c r="F36" s="11"/>
      <c r="H36" s="10"/>
      <c r="I36" s="6"/>
      <c r="J36" s="6"/>
      <c r="K36" s="6"/>
      <c r="L36" s="11"/>
    </row>
    <row r="37" spans="2:12" ht="17.399999999999999" x14ac:dyDescent="0.3">
      <c r="B37" s="10"/>
      <c r="C37" s="17" t="s">
        <v>281</v>
      </c>
      <c r="D37" s="18">
        <v>100</v>
      </c>
      <c r="E37" s="19"/>
      <c r="F37" s="11"/>
      <c r="H37" s="10"/>
      <c r="I37" s="6"/>
      <c r="J37" s="6"/>
      <c r="K37" s="6"/>
      <c r="L37" s="11"/>
    </row>
    <row r="38" spans="2:12" ht="17.399999999999999" x14ac:dyDescent="0.3">
      <c r="B38" s="10"/>
      <c r="C38" s="17" t="s">
        <v>283</v>
      </c>
      <c r="D38" s="18">
        <v>100</v>
      </c>
      <c r="E38" s="19"/>
      <c r="F38" s="11"/>
      <c r="H38" s="10"/>
      <c r="I38" s="6"/>
      <c r="J38" s="6"/>
      <c r="K38" s="6"/>
      <c r="L38" s="11"/>
    </row>
    <row r="39" spans="2:12" ht="17.399999999999999" x14ac:dyDescent="0.3">
      <c r="B39" s="10"/>
      <c r="C39" s="17" t="s">
        <v>326</v>
      </c>
      <c r="D39" s="18">
        <v>100</v>
      </c>
      <c r="E39" s="19"/>
      <c r="F39" s="11"/>
      <c r="H39" s="10"/>
      <c r="I39" s="6"/>
      <c r="J39" s="6"/>
      <c r="K39" s="6"/>
      <c r="L39" s="11"/>
    </row>
    <row r="40" spans="2:12" ht="17.399999999999999" x14ac:dyDescent="0.3">
      <c r="B40" s="10"/>
      <c r="C40" s="17" t="s">
        <v>327</v>
      </c>
      <c r="D40" s="18">
        <v>100</v>
      </c>
      <c r="E40" s="19"/>
      <c r="F40" s="11"/>
      <c r="H40" s="10"/>
      <c r="I40" s="6"/>
      <c r="J40" s="6"/>
      <c r="K40" s="6"/>
      <c r="L40" s="11"/>
    </row>
    <row r="41" spans="2:12" ht="17.399999999999999" x14ac:dyDescent="0.3">
      <c r="B41" s="10"/>
      <c r="C41" s="17" t="s">
        <v>328</v>
      </c>
      <c r="D41" s="18">
        <v>100</v>
      </c>
      <c r="E41" s="19"/>
      <c r="F41" s="11"/>
      <c r="H41" s="10"/>
      <c r="I41" s="6"/>
      <c r="J41" s="6"/>
      <c r="K41" s="6"/>
      <c r="L41" s="11"/>
    </row>
    <row r="42" spans="2:12" ht="17.399999999999999" x14ac:dyDescent="0.3">
      <c r="B42" s="10"/>
      <c r="C42" s="17" t="s">
        <v>330</v>
      </c>
      <c r="D42" s="18">
        <v>100</v>
      </c>
      <c r="E42" s="19"/>
      <c r="F42" s="11"/>
      <c r="H42" s="10"/>
      <c r="I42" s="6"/>
      <c r="J42" s="6"/>
      <c r="K42" s="6"/>
      <c r="L42" s="11"/>
    </row>
    <row r="43" spans="2:12" ht="17.399999999999999" x14ac:dyDescent="0.3">
      <c r="B43" s="10"/>
      <c r="C43" s="17" t="s">
        <v>329</v>
      </c>
      <c r="D43" s="18">
        <v>100</v>
      </c>
      <c r="E43" s="19"/>
      <c r="F43" s="11"/>
      <c r="H43" s="10"/>
      <c r="I43" s="6"/>
      <c r="J43" s="6"/>
      <c r="K43" s="6"/>
      <c r="L43" s="11"/>
    </row>
    <row r="44" spans="2:12" ht="17.399999999999999" x14ac:dyDescent="0.3">
      <c r="B44" s="10"/>
      <c r="C44" s="17" t="s">
        <v>331</v>
      </c>
      <c r="D44" s="18">
        <v>100</v>
      </c>
      <c r="E44" s="19"/>
      <c r="F44" s="11"/>
      <c r="H44" s="10"/>
      <c r="I44" s="6"/>
      <c r="J44" s="6"/>
      <c r="K44" s="6"/>
      <c r="L44" s="11"/>
    </row>
    <row r="45" spans="2:12" ht="17.399999999999999" x14ac:dyDescent="0.3">
      <c r="B45" s="10"/>
      <c r="C45" s="17" t="s">
        <v>332</v>
      </c>
      <c r="D45" s="18">
        <v>100</v>
      </c>
      <c r="E45" s="19"/>
      <c r="F45" s="11"/>
      <c r="H45" s="10"/>
      <c r="I45" s="6"/>
      <c r="J45" s="6"/>
      <c r="K45" s="6"/>
      <c r="L45" s="11"/>
    </row>
    <row r="46" spans="2:12" ht="17.399999999999999" x14ac:dyDescent="0.3">
      <c r="B46" s="10"/>
      <c r="C46" s="17" t="s">
        <v>333</v>
      </c>
      <c r="D46" s="18">
        <v>100</v>
      </c>
      <c r="E46" s="19"/>
      <c r="F46" s="11"/>
      <c r="H46" s="10"/>
      <c r="I46" s="6"/>
      <c r="J46" s="6"/>
      <c r="K46" s="6"/>
      <c r="L46" s="11"/>
    </row>
    <row r="47" spans="2:12" ht="17.399999999999999" x14ac:dyDescent="0.3">
      <c r="B47" s="10"/>
      <c r="C47" s="17" t="s">
        <v>334</v>
      </c>
      <c r="D47" s="18">
        <v>100</v>
      </c>
      <c r="E47" s="19"/>
      <c r="F47" s="11"/>
      <c r="H47" s="10"/>
      <c r="I47" s="6"/>
      <c r="J47" s="6"/>
      <c r="K47" s="6"/>
      <c r="L47" s="11"/>
    </row>
    <row r="48" spans="2:12" ht="17.399999999999999" x14ac:dyDescent="0.3">
      <c r="B48" s="10"/>
      <c r="C48" s="17" t="s">
        <v>335</v>
      </c>
      <c r="D48" s="18">
        <v>100</v>
      </c>
      <c r="E48" s="19"/>
      <c r="F48" s="11"/>
      <c r="H48" s="10"/>
      <c r="I48" s="6"/>
      <c r="J48" s="6"/>
      <c r="K48" s="6"/>
      <c r="L48" s="11"/>
    </row>
    <row r="49" spans="2:12" ht="17.399999999999999" x14ac:dyDescent="0.3">
      <c r="B49" s="10"/>
      <c r="C49" s="17" t="s">
        <v>336</v>
      </c>
      <c r="D49" s="18">
        <v>100</v>
      </c>
      <c r="E49" s="19"/>
      <c r="F49" s="11"/>
      <c r="H49" s="10"/>
      <c r="I49" s="6"/>
      <c r="J49" s="6"/>
      <c r="K49" s="6"/>
      <c r="L49" s="11"/>
    </row>
    <row r="50" spans="2:12" ht="17.399999999999999" x14ac:dyDescent="0.3">
      <c r="B50" s="10"/>
      <c r="C50" s="17" t="s">
        <v>338</v>
      </c>
      <c r="D50" s="18">
        <v>100</v>
      </c>
      <c r="E50" s="19"/>
      <c r="F50" s="11"/>
      <c r="H50" s="10"/>
      <c r="I50" s="6"/>
      <c r="J50" s="6"/>
      <c r="K50" s="6"/>
      <c r="L50" s="11"/>
    </row>
    <row r="51" spans="2:12" ht="17.399999999999999" x14ac:dyDescent="0.3">
      <c r="B51" s="10"/>
      <c r="C51" s="17" t="s">
        <v>337</v>
      </c>
      <c r="D51" s="18">
        <v>100</v>
      </c>
      <c r="E51" s="19"/>
      <c r="F51" s="11"/>
      <c r="H51" s="10"/>
      <c r="I51" s="6"/>
      <c r="J51" s="6"/>
      <c r="K51" s="6"/>
      <c r="L51" s="11"/>
    </row>
    <row r="52" spans="2:12" ht="17.399999999999999" x14ac:dyDescent="0.3">
      <c r="B52" s="10"/>
      <c r="C52" s="17" t="s">
        <v>341</v>
      </c>
      <c r="D52" s="18">
        <v>100</v>
      </c>
      <c r="E52" s="19"/>
      <c r="F52" s="11"/>
      <c r="H52" s="10"/>
      <c r="I52" s="6"/>
      <c r="J52" s="6"/>
      <c r="K52" s="6"/>
      <c r="L52" s="11"/>
    </row>
    <row r="53" spans="2:12" ht="17.399999999999999" x14ac:dyDescent="0.3">
      <c r="B53" s="10"/>
      <c r="C53" s="17" t="s">
        <v>342</v>
      </c>
      <c r="D53" s="18">
        <v>100</v>
      </c>
      <c r="E53" s="19"/>
      <c r="F53" s="11"/>
      <c r="H53" s="10"/>
      <c r="I53" s="6"/>
      <c r="J53" s="6"/>
      <c r="K53" s="6"/>
      <c r="L53" s="11"/>
    </row>
    <row r="54" spans="2:12" ht="17.399999999999999" x14ac:dyDescent="0.3">
      <c r="B54" s="10"/>
      <c r="C54" s="17" t="s">
        <v>343</v>
      </c>
      <c r="D54" s="18">
        <v>100</v>
      </c>
      <c r="E54" s="19"/>
      <c r="F54" s="11"/>
      <c r="H54" s="10"/>
      <c r="I54" s="6"/>
      <c r="J54" s="6"/>
      <c r="K54" s="6"/>
      <c r="L54" s="11"/>
    </row>
    <row r="55" spans="2:12" ht="17.399999999999999" x14ac:dyDescent="0.3">
      <c r="B55" s="10"/>
      <c r="C55" s="17" t="s">
        <v>344</v>
      </c>
      <c r="D55" s="18">
        <v>100</v>
      </c>
      <c r="E55" s="19"/>
      <c r="F55" s="11"/>
      <c r="H55" s="10"/>
      <c r="I55" s="6"/>
      <c r="J55" s="6"/>
      <c r="K55" s="6"/>
      <c r="L55" s="11"/>
    </row>
    <row r="56" spans="2:12" ht="17.399999999999999" x14ac:dyDescent="0.3">
      <c r="B56" s="10"/>
      <c r="C56" s="17" t="s">
        <v>379</v>
      </c>
      <c r="D56" s="18">
        <v>100</v>
      </c>
      <c r="E56" s="19"/>
      <c r="F56" s="11"/>
      <c r="H56" s="10"/>
      <c r="I56" s="6"/>
      <c r="J56" s="6"/>
      <c r="K56" s="6"/>
      <c r="L56" s="11"/>
    </row>
    <row r="57" spans="2:12" ht="17.399999999999999" x14ac:dyDescent="0.3">
      <c r="B57" s="10"/>
      <c r="C57" s="17" t="s">
        <v>380</v>
      </c>
      <c r="D57" s="18">
        <v>100</v>
      </c>
      <c r="E57" s="19"/>
      <c r="F57" s="11"/>
      <c r="H57" s="10"/>
      <c r="I57" s="6"/>
      <c r="J57" s="6"/>
      <c r="K57" s="6"/>
      <c r="L57" s="11"/>
    </row>
    <row r="58" spans="2:12" ht="17.399999999999999" x14ac:dyDescent="0.3">
      <c r="B58" s="10"/>
      <c r="C58" s="17" t="s">
        <v>381</v>
      </c>
      <c r="D58" s="18">
        <v>100</v>
      </c>
      <c r="E58" s="19"/>
      <c r="F58" s="11"/>
      <c r="H58" s="10"/>
      <c r="I58" s="6"/>
      <c r="J58" s="6"/>
      <c r="K58" s="6"/>
      <c r="L58" s="11"/>
    </row>
    <row r="59" spans="2:12" ht="17.399999999999999" x14ac:dyDescent="0.3">
      <c r="B59" s="10"/>
      <c r="C59" s="17" t="s">
        <v>382</v>
      </c>
      <c r="D59" s="18">
        <v>100</v>
      </c>
      <c r="E59" s="19"/>
      <c r="F59" s="11"/>
      <c r="H59" s="10"/>
      <c r="I59" s="6"/>
      <c r="J59" s="6"/>
      <c r="K59" s="6"/>
      <c r="L59" s="11"/>
    </row>
    <row r="60" spans="2:12" ht="17.399999999999999" x14ac:dyDescent="0.3">
      <c r="B60" s="10"/>
      <c r="C60" s="17" t="s">
        <v>383</v>
      </c>
      <c r="D60" s="18">
        <v>100</v>
      </c>
      <c r="E60" s="19"/>
      <c r="F60" s="11"/>
      <c r="H60" s="10"/>
      <c r="I60" s="6"/>
      <c r="J60" s="6"/>
      <c r="K60" s="6"/>
      <c r="L60" s="11"/>
    </row>
    <row r="61" spans="2:12" ht="17.399999999999999" x14ac:dyDescent="0.3">
      <c r="B61" s="10"/>
      <c r="C61" s="17" t="s">
        <v>394</v>
      </c>
      <c r="D61" s="18">
        <v>100</v>
      </c>
      <c r="E61" s="19"/>
      <c r="F61" s="11"/>
      <c r="H61" s="10"/>
      <c r="I61" s="6"/>
      <c r="J61" s="6"/>
      <c r="K61" s="6"/>
      <c r="L61" s="11"/>
    </row>
    <row r="62" spans="2:12" ht="17.399999999999999" x14ac:dyDescent="0.3">
      <c r="B62" s="10"/>
      <c r="C62" s="17" t="s">
        <v>398</v>
      </c>
      <c r="D62" s="18">
        <v>100</v>
      </c>
      <c r="E62" s="19"/>
      <c r="F62" s="11"/>
      <c r="H62" s="10"/>
      <c r="I62" s="6"/>
      <c r="J62" s="6"/>
      <c r="K62" s="6"/>
      <c r="L62" s="11"/>
    </row>
    <row r="63" spans="2:12" ht="17.399999999999999" x14ac:dyDescent="0.3">
      <c r="B63" s="10"/>
      <c r="C63" s="17" t="s">
        <v>399</v>
      </c>
      <c r="D63" s="18">
        <v>100</v>
      </c>
      <c r="E63" s="19"/>
      <c r="F63" s="11"/>
      <c r="H63" s="10"/>
      <c r="I63" s="6"/>
      <c r="J63" s="6"/>
      <c r="K63" s="6"/>
      <c r="L63" s="11"/>
    </row>
    <row r="64" spans="2:12" ht="17.399999999999999" x14ac:dyDescent="0.3">
      <c r="B64" s="10"/>
      <c r="C64" s="17" t="s">
        <v>397</v>
      </c>
      <c r="D64" s="18">
        <v>100</v>
      </c>
      <c r="E64" s="19"/>
      <c r="F64" s="11"/>
      <c r="H64" s="10"/>
      <c r="I64" s="6"/>
      <c r="J64" s="6"/>
      <c r="K64" s="6"/>
      <c r="L64" s="11"/>
    </row>
    <row r="65" spans="2:12" ht="17.399999999999999" x14ac:dyDescent="0.3">
      <c r="B65" s="10"/>
      <c r="C65" s="17" t="s">
        <v>400</v>
      </c>
      <c r="D65" s="18">
        <v>100</v>
      </c>
      <c r="E65" s="19"/>
      <c r="F65" s="11"/>
      <c r="H65" s="10"/>
      <c r="I65" s="6"/>
      <c r="J65" s="6"/>
      <c r="K65" s="6"/>
      <c r="L65" s="11"/>
    </row>
    <row r="66" spans="2:12" ht="17.399999999999999" x14ac:dyDescent="0.3">
      <c r="B66" s="10"/>
      <c r="C66" s="17" t="s">
        <v>393</v>
      </c>
      <c r="D66" s="18">
        <v>100</v>
      </c>
      <c r="E66" s="19"/>
      <c r="F66" s="11"/>
      <c r="H66" s="10"/>
      <c r="I66" s="6"/>
      <c r="J66" s="6"/>
      <c r="K66" s="6"/>
      <c r="L66" s="11"/>
    </row>
    <row r="67" spans="2:12" ht="18" thickBot="1" x14ac:dyDescent="0.35">
      <c r="B67" s="10"/>
      <c r="C67" s="20" t="s">
        <v>315</v>
      </c>
      <c r="D67" s="18">
        <v>100</v>
      </c>
      <c r="E67" s="22"/>
      <c r="F67" s="11"/>
      <c r="H67" s="10"/>
      <c r="I67" s="6"/>
      <c r="J67" s="6"/>
      <c r="K67" s="6"/>
      <c r="L67" s="11"/>
    </row>
    <row r="68" spans="2:12" ht="13.8" thickBot="1" x14ac:dyDescent="0.3">
      <c r="B68" s="23"/>
      <c r="C68" s="24"/>
      <c r="D68" s="24"/>
      <c r="E68" s="24"/>
      <c r="F68" s="25"/>
      <c r="H68" s="23"/>
      <c r="I68" s="24"/>
      <c r="J68" s="24"/>
      <c r="K68" s="24"/>
      <c r="L68" s="25"/>
    </row>
    <row r="69" spans="2:12" x14ac:dyDescent="0.25">
      <c r="D69" s="3" t="s">
        <v>11</v>
      </c>
    </row>
  </sheetData>
  <mergeCells count="1">
    <mergeCell ref="C6:D15"/>
  </mergeCells>
  <dataValidations count="1">
    <dataValidation type="list" allowBlank="1" showInputMessage="1" showErrorMessage="1" sqref="C18:C67">
      <formula1>ListCommodity</formula1>
    </dataValidation>
  </dataValidations>
  <pageMargins left="0.25" right="0.25" top="0.25" bottom="0.25" header="0.5" footer="0.5"/>
  <pageSetup scale="59" orientation="portrait" cellComments="asDisplayed"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L69"/>
  <sheetViews>
    <sheetView showRowColHeaders="0" topLeftCell="B1" workbookViewId="0">
      <selection activeCell="C6" sqref="C6:D15"/>
    </sheetView>
  </sheetViews>
  <sheetFormatPr defaultColWidth="9.109375" defaultRowHeight="13.2" x14ac:dyDescent="0.25"/>
  <cols>
    <col min="1" max="1" width="3.33203125" style="3" customWidth="1"/>
    <col min="2" max="2" width="4.109375" style="3" customWidth="1"/>
    <col min="3" max="3" width="41.5546875" style="3" customWidth="1"/>
    <col min="4" max="4" width="22" style="3" customWidth="1"/>
    <col min="5" max="5" width="23.88671875" style="3" hidden="1" customWidth="1"/>
    <col min="6" max="6" width="9.109375" style="3"/>
    <col min="7" max="7" width="2.33203125" style="3" customWidth="1"/>
    <col min="8" max="11" width="9.109375" style="3"/>
    <col min="12" max="12" width="8.33203125" style="3" customWidth="1"/>
    <col min="13" max="16384" width="9.109375" style="3"/>
  </cols>
  <sheetData>
    <row r="1" spans="2:12" ht="13.5" thickBot="1" x14ac:dyDescent="0.25">
      <c r="B1" s="1" t="s">
        <v>0</v>
      </c>
      <c r="C1" s="2">
        <v>6</v>
      </c>
    </row>
    <row r="2" spans="2:12" ht="21" x14ac:dyDescent="0.4">
      <c r="B2" s="4" t="s">
        <v>505</v>
      </c>
    </row>
    <row r="3" spans="2:12" ht="5.25" customHeight="1" x14ac:dyDescent="0.2"/>
    <row r="4" spans="2:12" ht="13.5" thickBot="1" x14ac:dyDescent="0.25">
      <c r="B4" s="5" t="s">
        <v>1</v>
      </c>
      <c r="C4" s="6"/>
      <c r="D4" s="6"/>
      <c r="E4" s="6"/>
    </row>
    <row r="5" spans="2:12" ht="12.75" x14ac:dyDescent="0.2">
      <c r="B5" s="7"/>
      <c r="C5" s="8"/>
      <c r="D5" s="8"/>
      <c r="E5" s="8"/>
      <c r="F5" s="9"/>
      <c r="H5" s="7"/>
      <c r="I5" s="8"/>
      <c r="J5" s="8"/>
      <c r="K5" s="8"/>
      <c r="L5" s="9"/>
    </row>
    <row r="6" spans="2:12" x14ac:dyDescent="0.25">
      <c r="B6" s="10"/>
      <c r="C6" s="157" t="s">
        <v>531</v>
      </c>
      <c r="D6" s="157"/>
      <c r="E6" s="6"/>
      <c r="F6" s="11"/>
      <c r="H6" s="10"/>
      <c r="I6" s="6"/>
      <c r="J6" s="6"/>
      <c r="K6" s="6"/>
      <c r="L6" s="11"/>
    </row>
    <row r="7" spans="2:12" x14ac:dyDescent="0.25">
      <c r="B7" s="10"/>
      <c r="C7" s="157"/>
      <c r="D7" s="157"/>
      <c r="E7" s="6"/>
      <c r="F7" s="11"/>
      <c r="H7" s="10"/>
      <c r="I7" s="6"/>
      <c r="J7" s="6"/>
      <c r="K7" s="6"/>
      <c r="L7" s="11"/>
    </row>
    <row r="8" spans="2:12" x14ac:dyDescent="0.25">
      <c r="B8" s="10"/>
      <c r="C8" s="157"/>
      <c r="D8" s="157"/>
      <c r="E8" s="6"/>
      <c r="F8" s="11"/>
      <c r="H8" s="10"/>
      <c r="I8" s="6"/>
      <c r="J8" s="6"/>
      <c r="K8" s="6"/>
      <c r="L8" s="11"/>
    </row>
    <row r="9" spans="2:12" x14ac:dyDescent="0.25">
      <c r="B9" s="10"/>
      <c r="C9" s="157"/>
      <c r="D9" s="157"/>
      <c r="E9" s="6"/>
      <c r="F9" s="11"/>
      <c r="H9" s="10"/>
      <c r="I9" s="6"/>
      <c r="J9" s="6"/>
      <c r="K9" s="6"/>
      <c r="L9" s="11"/>
    </row>
    <row r="10" spans="2:12" x14ac:dyDescent="0.25">
      <c r="B10" s="10"/>
      <c r="C10" s="157"/>
      <c r="D10" s="157"/>
      <c r="E10" s="6"/>
      <c r="F10" s="11"/>
      <c r="H10" s="10"/>
      <c r="I10" s="6"/>
      <c r="J10" s="6"/>
      <c r="K10" s="6"/>
      <c r="L10" s="11"/>
    </row>
    <row r="11" spans="2:12" x14ac:dyDescent="0.25">
      <c r="B11" s="10"/>
      <c r="C11" s="157"/>
      <c r="D11" s="157"/>
      <c r="E11" s="6"/>
      <c r="F11" s="11"/>
      <c r="H11" s="10"/>
      <c r="I11" s="6"/>
      <c r="J11" s="6"/>
      <c r="K11" s="6"/>
      <c r="L11" s="11"/>
    </row>
    <row r="12" spans="2:12" x14ac:dyDescent="0.25">
      <c r="B12" s="10"/>
      <c r="C12" s="157"/>
      <c r="D12" s="157"/>
      <c r="E12" s="6"/>
      <c r="F12" s="11"/>
      <c r="H12" s="10"/>
      <c r="I12" s="6"/>
      <c r="J12" s="6"/>
      <c r="K12" s="6"/>
      <c r="L12" s="11"/>
    </row>
    <row r="13" spans="2:12" x14ac:dyDescent="0.25">
      <c r="B13" s="10"/>
      <c r="C13" s="157"/>
      <c r="D13" s="157"/>
      <c r="E13" s="6"/>
      <c r="F13" s="11"/>
      <c r="H13" s="10"/>
      <c r="I13" s="6"/>
      <c r="J13" s="6"/>
      <c r="K13" s="6"/>
      <c r="L13" s="11"/>
    </row>
    <row r="14" spans="2:12" ht="3.75" customHeight="1" x14ac:dyDescent="0.25">
      <c r="B14" s="10"/>
      <c r="C14" s="157"/>
      <c r="D14" s="157"/>
      <c r="E14" s="6"/>
      <c r="F14" s="11"/>
      <c r="H14" s="10"/>
      <c r="I14" s="6"/>
      <c r="J14" s="6"/>
      <c r="K14" s="6"/>
      <c r="L14" s="11"/>
    </row>
    <row r="15" spans="2:12" ht="6.75" customHeight="1" x14ac:dyDescent="0.3">
      <c r="B15" s="10"/>
      <c r="C15" s="157"/>
      <c r="D15" s="157"/>
      <c r="E15" s="12"/>
      <c r="F15" s="11"/>
      <c r="H15" s="10"/>
      <c r="I15" s="6"/>
      <c r="J15" s="6"/>
      <c r="K15" s="6"/>
      <c r="L15" s="11"/>
    </row>
    <row r="16" spans="2:12" ht="7.5" customHeight="1" thickBot="1" x14ac:dyDescent="0.25">
      <c r="B16" s="10"/>
      <c r="C16" s="6"/>
      <c r="D16" s="6"/>
      <c r="E16" s="6"/>
      <c r="F16" s="11"/>
      <c r="H16" s="10"/>
      <c r="I16" s="6"/>
      <c r="J16" s="6"/>
      <c r="K16" s="6"/>
      <c r="L16" s="11"/>
    </row>
    <row r="17" spans="2:12" ht="25.5" x14ac:dyDescent="0.2">
      <c r="B17" s="10" t="s">
        <v>8</v>
      </c>
      <c r="C17" s="13" t="s">
        <v>3</v>
      </c>
      <c r="D17" s="14" t="s">
        <v>4</v>
      </c>
      <c r="E17" s="15" t="s">
        <v>5</v>
      </c>
      <c r="F17" s="11"/>
      <c r="H17" s="16" t="s">
        <v>6</v>
      </c>
      <c r="I17" s="6"/>
      <c r="J17" s="6"/>
      <c r="K17" s="6"/>
      <c r="L17" s="11"/>
    </row>
    <row r="18" spans="2:12" ht="18" x14ac:dyDescent="0.25">
      <c r="B18" s="10"/>
      <c r="C18" s="17" t="s">
        <v>370</v>
      </c>
      <c r="D18" s="18">
        <v>100</v>
      </c>
      <c r="E18" s="19"/>
      <c r="F18" s="11"/>
      <c r="H18" s="10"/>
      <c r="I18" s="6"/>
      <c r="J18" s="6"/>
      <c r="K18" s="6"/>
      <c r="L18" s="11"/>
    </row>
    <row r="19" spans="2:12" ht="18" x14ac:dyDescent="0.25">
      <c r="B19" s="10"/>
      <c r="C19" s="17" t="s">
        <v>371</v>
      </c>
      <c r="D19" s="18">
        <v>100</v>
      </c>
      <c r="E19" s="19"/>
      <c r="F19" s="11"/>
      <c r="H19" s="10"/>
      <c r="I19" s="6"/>
      <c r="J19" s="6"/>
      <c r="K19" s="6"/>
      <c r="L19" s="11"/>
    </row>
    <row r="20" spans="2:12" ht="18" x14ac:dyDescent="0.25">
      <c r="B20" s="10"/>
      <c r="C20" s="17" t="s">
        <v>372</v>
      </c>
      <c r="D20" s="18">
        <v>100</v>
      </c>
      <c r="E20" s="19"/>
      <c r="F20" s="11"/>
      <c r="H20" s="10"/>
      <c r="I20" s="6"/>
      <c r="J20" s="6"/>
      <c r="K20" s="6"/>
      <c r="L20" s="11"/>
    </row>
    <row r="21" spans="2:12" ht="18" x14ac:dyDescent="0.25">
      <c r="B21" s="10"/>
      <c r="C21" s="17" t="s">
        <v>373</v>
      </c>
      <c r="D21" s="18">
        <v>100</v>
      </c>
      <c r="E21" s="19"/>
      <c r="F21" s="11"/>
      <c r="H21" s="10"/>
      <c r="I21" s="6"/>
      <c r="J21" s="6"/>
      <c r="K21" s="6"/>
      <c r="L21" s="11"/>
    </row>
    <row r="22" spans="2:12" ht="18" x14ac:dyDescent="0.25">
      <c r="B22" s="10"/>
      <c r="C22" s="17" t="s">
        <v>374</v>
      </c>
      <c r="D22" s="18">
        <v>100</v>
      </c>
      <c r="E22" s="19"/>
      <c r="F22" s="11"/>
      <c r="H22" s="10"/>
      <c r="I22" s="6"/>
      <c r="J22" s="6"/>
      <c r="K22" s="6"/>
      <c r="L22" s="11"/>
    </row>
    <row r="23" spans="2:12" ht="18" x14ac:dyDescent="0.25">
      <c r="B23" s="10"/>
      <c r="C23" s="17" t="s">
        <v>375</v>
      </c>
      <c r="D23" s="18">
        <v>100</v>
      </c>
      <c r="E23" s="19"/>
      <c r="F23" s="11"/>
      <c r="H23" s="10"/>
      <c r="I23" s="6"/>
      <c r="J23" s="6"/>
      <c r="K23" s="6"/>
      <c r="L23" s="11"/>
    </row>
    <row r="24" spans="2:12" ht="18" x14ac:dyDescent="0.25">
      <c r="B24" s="10"/>
      <c r="C24" s="17" t="s">
        <v>376</v>
      </c>
      <c r="D24" s="18">
        <v>100</v>
      </c>
      <c r="E24" s="19"/>
      <c r="F24" s="11"/>
      <c r="H24" s="10"/>
      <c r="I24" s="6"/>
      <c r="J24" s="6"/>
      <c r="K24" s="6"/>
      <c r="L24" s="11"/>
    </row>
    <row r="25" spans="2:12" ht="18" x14ac:dyDescent="0.25">
      <c r="B25" s="10"/>
      <c r="C25" s="17" t="s">
        <v>377</v>
      </c>
      <c r="D25" s="18">
        <v>100</v>
      </c>
      <c r="E25" s="19"/>
      <c r="F25" s="11"/>
      <c r="H25" s="10"/>
      <c r="I25" s="6"/>
      <c r="J25" s="6"/>
      <c r="K25" s="6"/>
      <c r="L25" s="11"/>
    </row>
    <row r="26" spans="2:12" ht="18" x14ac:dyDescent="0.25">
      <c r="B26" s="10"/>
      <c r="C26" s="17" t="s">
        <v>369</v>
      </c>
      <c r="D26" s="18">
        <v>100</v>
      </c>
      <c r="E26" s="19"/>
      <c r="F26" s="11"/>
      <c r="H26" s="10"/>
      <c r="I26" s="6"/>
      <c r="J26" s="6"/>
      <c r="K26" s="6"/>
      <c r="L26" s="11"/>
    </row>
    <row r="27" spans="2:12" ht="18" x14ac:dyDescent="0.25">
      <c r="B27" s="10"/>
      <c r="C27" s="17" t="s">
        <v>287</v>
      </c>
      <c r="D27" s="18">
        <v>100</v>
      </c>
      <c r="E27" s="19"/>
      <c r="F27" s="11"/>
      <c r="H27" s="10"/>
      <c r="I27" s="6"/>
      <c r="J27" s="6"/>
      <c r="K27" s="6"/>
      <c r="L27" s="11"/>
    </row>
    <row r="28" spans="2:12" ht="18" x14ac:dyDescent="0.25">
      <c r="B28" s="10"/>
      <c r="C28" s="17" t="s">
        <v>289</v>
      </c>
      <c r="D28" s="18">
        <v>100</v>
      </c>
      <c r="E28" s="19"/>
      <c r="F28" s="11"/>
      <c r="H28" s="10"/>
      <c r="I28" s="6"/>
      <c r="J28" s="6"/>
      <c r="K28" s="6"/>
      <c r="L28" s="11"/>
    </row>
    <row r="29" spans="2:12" ht="18" x14ac:dyDescent="0.25">
      <c r="B29" s="10"/>
      <c r="C29" s="17" t="s">
        <v>292</v>
      </c>
      <c r="D29" s="18">
        <v>100</v>
      </c>
      <c r="E29" s="19"/>
      <c r="F29" s="11"/>
      <c r="H29" s="10"/>
      <c r="I29" s="6"/>
      <c r="J29" s="6"/>
      <c r="K29" s="6"/>
      <c r="L29" s="11"/>
    </row>
    <row r="30" spans="2:12" ht="18" x14ac:dyDescent="0.25">
      <c r="B30" s="10"/>
      <c r="C30" s="17" t="s">
        <v>395</v>
      </c>
      <c r="D30" s="18">
        <v>100</v>
      </c>
      <c r="E30" s="19"/>
      <c r="F30" s="11"/>
      <c r="H30" s="10"/>
      <c r="I30" s="6"/>
      <c r="J30" s="6"/>
      <c r="K30" s="6"/>
      <c r="L30" s="11"/>
    </row>
    <row r="31" spans="2:12" ht="18" x14ac:dyDescent="0.25">
      <c r="B31" s="10"/>
      <c r="C31" s="17" t="s">
        <v>291</v>
      </c>
      <c r="D31" s="18">
        <v>100</v>
      </c>
      <c r="E31" s="19"/>
      <c r="F31" s="11"/>
      <c r="H31" s="10"/>
      <c r="I31" s="6"/>
      <c r="J31" s="6"/>
      <c r="K31" s="6"/>
      <c r="L31" s="11"/>
    </row>
    <row r="32" spans="2:12" ht="18" x14ac:dyDescent="0.25">
      <c r="B32" s="10"/>
      <c r="C32" s="17" t="s">
        <v>294</v>
      </c>
      <c r="D32" s="18">
        <v>100</v>
      </c>
      <c r="E32" s="19"/>
      <c r="F32" s="11"/>
      <c r="H32" s="10"/>
      <c r="I32" s="6"/>
      <c r="J32" s="6"/>
      <c r="K32" s="6"/>
      <c r="L32" s="11"/>
    </row>
    <row r="33" spans="2:12" ht="17.399999999999999" x14ac:dyDescent="0.3">
      <c r="B33" s="10"/>
      <c r="C33" s="17" t="s">
        <v>293</v>
      </c>
      <c r="D33" s="18">
        <v>100</v>
      </c>
      <c r="E33" s="19"/>
      <c r="F33" s="11"/>
      <c r="H33" s="10"/>
      <c r="I33" s="6"/>
      <c r="J33" s="6"/>
      <c r="K33" s="6"/>
      <c r="L33" s="11"/>
    </row>
    <row r="34" spans="2:12" ht="17.399999999999999" x14ac:dyDescent="0.3">
      <c r="B34" s="10"/>
      <c r="C34" s="17" t="s">
        <v>367</v>
      </c>
      <c r="D34" s="18">
        <v>100</v>
      </c>
      <c r="E34" s="19"/>
      <c r="F34" s="11"/>
      <c r="H34" s="10"/>
      <c r="I34" s="6"/>
      <c r="J34" s="6"/>
      <c r="K34" s="6"/>
      <c r="L34" s="11"/>
    </row>
    <row r="35" spans="2:12" ht="17.399999999999999" x14ac:dyDescent="0.3">
      <c r="B35" s="10"/>
      <c r="C35" s="17" t="s">
        <v>240</v>
      </c>
      <c r="D35" s="18">
        <v>100</v>
      </c>
      <c r="E35" s="19"/>
      <c r="F35" s="11"/>
      <c r="H35" s="10"/>
      <c r="I35" s="6"/>
      <c r="J35" s="6"/>
      <c r="K35" s="6"/>
      <c r="L35" s="11"/>
    </row>
    <row r="36" spans="2:12" ht="17.399999999999999" x14ac:dyDescent="0.3">
      <c r="B36" s="10"/>
      <c r="C36" s="17" t="s">
        <v>237</v>
      </c>
      <c r="D36" s="18">
        <v>100</v>
      </c>
      <c r="E36" s="19"/>
      <c r="F36" s="11"/>
      <c r="H36" s="10"/>
      <c r="I36" s="6"/>
      <c r="J36" s="6"/>
      <c r="K36" s="6"/>
      <c r="L36" s="11"/>
    </row>
    <row r="37" spans="2:12" ht="17.399999999999999" x14ac:dyDescent="0.3">
      <c r="B37" s="10"/>
      <c r="C37" s="17" t="s">
        <v>246</v>
      </c>
      <c r="D37" s="18">
        <v>100</v>
      </c>
      <c r="E37" s="19"/>
      <c r="F37" s="11"/>
      <c r="H37" s="10"/>
      <c r="I37" s="6"/>
      <c r="J37" s="6"/>
      <c r="K37" s="6"/>
      <c r="L37" s="11"/>
    </row>
    <row r="38" spans="2:12" ht="17.399999999999999" x14ac:dyDescent="0.3">
      <c r="B38" s="10"/>
      <c r="C38" s="17" t="s">
        <v>243</v>
      </c>
      <c r="D38" s="18">
        <v>100</v>
      </c>
      <c r="E38" s="19"/>
      <c r="F38" s="11"/>
      <c r="H38" s="10"/>
      <c r="I38" s="6"/>
      <c r="J38" s="6"/>
      <c r="K38" s="6"/>
      <c r="L38" s="11"/>
    </row>
    <row r="39" spans="2:12" ht="17.399999999999999" x14ac:dyDescent="0.3">
      <c r="B39" s="10"/>
      <c r="C39" s="17" t="s">
        <v>249</v>
      </c>
      <c r="D39" s="18">
        <v>100</v>
      </c>
      <c r="E39" s="19"/>
      <c r="F39" s="11"/>
      <c r="H39" s="10"/>
      <c r="I39" s="6"/>
      <c r="J39" s="6"/>
      <c r="K39" s="6"/>
      <c r="L39" s="11"/>
    </row>
    <row r="40" spans="2:12" ht="17.399999999999999" x14ac:dyDescent="0.3">
      <c r="B40" s="10"/>
      <c r="C40" s="17" t="s">
        <v>395</v>
      </c>
      <c r="D40" s="18">
        <v>100</v>
      </c>
      <c r="E40" s="19"/>
      <c r="F40" s="11"/>
      <c r="H40" s="10"/>
      <c r="I40" s="6"/>
      <c r="J40" s="6"/>
      <c r="K40" s="6"/>
      <c r="L40" s="11"/>
    </row>
    <row r="41" spans="2:12" ht="17.399999999999999" x14ac:dyDescent="0.3">
      <c r="B41" s="10"/>
      <c r="C41" s="17" t="s">
        <v>251</v>
      </c>
      <c r="D41" s="18">
        <v>100</v>
      </c>
      <c r="E41" s="19"/>
      <c r="F41" s="11"/>
      <c r="H41" s="10"/>
      <c r="I41" s="6"/>
      <c r="J41" s="6"/>
      <c r="K41" s="6"/>
      <c r="L41" s="11"/>
    </row>
    <row r="42" spans="2:12" ht="17.399999999999999" x14ac:dyDescent="0.3">
      <c r="B42" s="10"/>
      <c r="C42" s="17" t="s">
        <v>254</v>
      </c>
      <c r="D42" s="18">
        <v>100</v>
      </c>
      <c r="E42" s="19"/>
      <c r="F42" s="11"/>
      <c r="H42" s="10"/>
      <c r="I42" s="6"/>
      <c r="J42" s="6"/>
      <c r="K42" s="6"/>
      <c r="L42" s="11"/>
    </row>
    <row r="43" spans="2:12" ht="17.399999999999999" x14ac:dyDescent="0.3">
      <c r="B43" s="10"/>
      <c r="C43" s="17" t="s">
        <v>301</v>
      </c>
      <c r="D43" s="18">
        <v>100</v>
      </c>
      <c r="E43" s="19"/>
      <c r="F43" s="11"/>
      <c r="H43" s="10"/>
      <c r="I43" s="6"/>
      <c r="J43" s="6"/>
      <c r="K43" s="6"/>
      <c r="L43" s="11"/>
    </row>
    <row r="44" spans="2:12" ht="17.399999999999999" x14ac:dyDescent="0.3">
      <c r="B44" s="10"/>
      <c r="C44" s="17" t="s">
        <v>303</v>
      </c>
      <c r="D44" s="18">
        <v>100</v>
      </c>
      <c r="E44" s="19"/>
      <c r="F44" s="11"/>
      <c r="H44" s="10"/>
      <c r="I44" s="6"/>
      <c r="J44" s="6"/>
      <c r="K44" s="6"/>
      <c r="L44" s="11"/>
    </row>
    <row r="45" spans="2:12" ht="17.399999999999999" x14ac:dyDescent="0.3">
      <c r="B45" s="10"/>
      <c r="C45" s="17" t="s">
        <v>304</v>
      </c>
      <c r="D45" s="18">
        <v>100</v>
      </c>
      <c r="E45" s="19"/>
      <c r="F45" s="11"/>
      <c r="H45" s="10"/>
      <c r="I45" s="6"/>
      <c r="J45" s="6"/>
      <c r="K45" s="6"/>
      <c r="L45" s="11"/>
    </row>
    <row r="46" spans="2:12" ht="17.399999999999999" x14ac:dyDescent="0.3">
      <c r="B46" s="10"/>
      <c r="C46" s="17" t="s">
        <v>305</v>
      </c>
      <c r="D46" s="18">
        <v>100</v>
      </c>
      <c r="E46" s="19"/>
      <c r="F46" s="11"/>
      <c r="H46" s="10"/>
      <c r="I46" s="6"/>
      <c r="J46" s="6"/>
      <c r="K46" s="6"/>
      <c r="L46" s="11"/>
    </row>
    <row r="47" spans="2:12" ht="17.399999999999999" x14ac:dyDescent="0.3">
      <c r="B47" s="10"/>
      <c r="C47" s="17" t="s">
        <v>306</v>
      </c>
      <c r="D47" s="18">
        <v>100</v>
      </c>
      <c r="E47" s="19"/>
      <c r="F47" s="11"/>
      <c r="H47" s="10"/>
      <c r="I47" s="6"/>
      <c r="J47" s="6"/>
      <c r="K47" s="6"/>
      <c r="L47" s="11"/>
    </row>
    <row r="48" spans="2:12" ht="17.399999999999999" x14ac:dyDescent="0.3">
      <c r="B48" s="10"/>
      <c r="C48" s="17" t="s">
        <v>307</v>
      </c>
      <c r="D48" s="18">
        <v>100</v>
      </c>
      <c r="E48" s="19"/>
      <c r="F48" s="11"/>
      <c r="H48" s="10"/>
      <c r="I48" s="6"/>
      <c r="J48" s="6"/>
      <c r="K48" s="6"/>
      <c r="L48" s="11"/>
    </row>
    <row r="49" spans="2:12" ht="17.399999999999999" x14ac:dyDescent="0.3">
      <c r="B49" s="10"/>
      <c r="C49" s="17" t="s">
        <v>309</v>
      </c>
      <c r="D49" s="18">
        <v>100</v>
      </c>
      <c r="E49" s="19"/>
      <c r="F49" s="11"/>
      <c r="H49" s="10"/>
      <c r="I49" s="6"/>
      <c r="J49" s="6"/>
      <c r="K49" s="6"/>
      <c r="L49" s="11"/>
    </row>
    <row r="50" spans="2:12" ht="17.399999999999999" x14ac:dyDescent="0.3">
      <c r="B50" s="10"/>
      <c r="C50" s="17" t="s">
        <v>311</v>
      </c>
      <c r="D50" s="18">
        <v>100</v>
      </c>
      <c r="E50" s="19"/>
      <c r="F50" s="11"/>
      <c r="H50" s="10"/>
      <c r="I50" s="6"/>
      <c r="J50" s="6"/>
      <c r="K50" s="6"/>
      <c r="L50" s="11"/>
    </row>
    <row r="51" spans="2:12" ht="17.399999999999999" x14ac:dyDescent="0.3">
      <c r="B51" s="10"/>
      <c r="C51" s="17" t="s">
        <v>313</v>
      </c>
      <c r="D51" s="18">
        <v>100</v>
      </c>
      <c r="E51" s="19"/>
      <c r="F51" s="11"/>
      <c r="H51" s="10"/>
      <c r="I51" s="6"/>
      <c r="J51" s="6"/>
      <c r="K51" s="6"/>
      <c r="L51" s="11"/>
    </row>
    <row r="52" spans="2:12" ht="17.399999999999999" x14ac:dyDescent="0.3">
      <c r="B52" s="10"/>
      <c r="C52" s="17" t="s">
        <v>302</v>
      </c>
      <c r="D52" s="18">
        <v>100</v>
      </c>
      <c r="E52" s="19"/>
      <c r="F52" s="11"/>
      <c r="H52" s="10"/>
      <c r="I52" s="6"/>
      <c r="J52" s="6"/>
      <c r="K52" s="6"/>
      <c r="L52" s="11"/>
    </row>
    <row r="53" spans="2:12" ht="17.399999999999999" x14ac:dyDescent="0.3">
      <c r="B53" s="10"/>
      <c r="C53" s="17" t="s">
        <v>295</v>
      </c>
      <c r="D53" s="18">
        <v>100</v>
      </c>
      <c r="E53" s="19"/>
      <c r="F53" s="11"/>
      <c r="H53" s="10"/>
      <c r="I53" s="6"/>
      <c r="J53" s="6"/>
      <c r="K53" s="6"/>
      <c r="L53" s="11"/>
    </row>
    <row r="54" spans="2:12" ht="17.399999999999999" x14ac:dyDescent="0.3">
      <c r="B54" s="10"/>
      <c r="C54" s="17" t="s">
        <v>296</v>
      </c>
      <c r="D54" s="18">
        <v>100</v>
      </c>
      <c r="E54" s="19"/>
      <c r="F54" s="11"/>
      <c r="H54" s="10"/>
      <c r="I54" s="6"/>
      <c r="J54" s="6"/>
      <c r="K54" s="6"/>
      <c r="L54" s="11"/>
    </row>
    <row r="55" spans="2:12" ht="17.399999999999999" x14ac:dyDescent="0.3">
      <c r="B55" s="10"/>
      <c r="C55" s="17" t="s">
        <v>298</v>
      </c>
      <c r="D55" s="18">
        <v>100</v>
      </c>
      <c r="E55" s="19"/>
      <c r="F55" s="11"/>
      <c r="H55" s="10"/>
      <c r="I55" s="6"/>
      <c r="J55" s="6"/>
      <c r="K55" s="6"/>
      <c r="L55" s="11"/>
    </row>
    <row r="56" spans="2:12" ht="17.399999999999999" x14ac:dyDescent="0.3">
      <c r="B56" s="10"/>
      <c r="C56" s="17" t="s">
        <v>299</v>
      </c>
      <c r="D56" s="18">
        <v>100</v>
      </c>
      <c r="E56" s="19"/>
      <c r="F56" s="11"/>
      <c r="H56" s="10"/>
      <c r="I56" s="6"/>
      <c r="J56" s="6"/>
      <c r="K56" s="6"/>
      <c r="L56" s="11"/>
    </row>
    <row r="57" spans="2:12" ht="17.399999999999999" x14ac:dyDescent="0.3">
      <c r="B57" s="10"/>
      <c r="C57" s="17" t="s">
        <v>300</v>
      </c>
      <c r="D57" s="18">
        <v>100</v>
      </c>
      <c r="E57" s="19"/>
      <c r="F57" s="11"/>
      <c r="H57" s="10"/>
      <c r="I57" s="6"/>
      <c r="J57" s="6"/>
      <c r="K57" s="6"/>
      <c r="L57" s="11"/>
    </row>
    <row r="58" spans="2:12" ht="17.399999999999999" x14ac:dyDescent="0.3">
      <c r="B58" s="10"/>
      <c r="C58" s="17" t="s">
        <v>347</v>
      </c>
      <c r="D58" s="18">
        <v>100</v>
      </c>
      <c r="E58" s="19"/>
      <c r="F58" s="11"/>
      <c r="H58" s="10"/>
      <c r="I58" s="6"/>
      <c r="J58" s="6"/>
      <c r="K58" s="6"/>
      <c r="L58" s="11"/>
    </row>
    <row r="59" spans="2:12" ht="17.399999999999999" x14ac:dyDescent="0.3">
      <c r="B59" s="10"/>
      <c r="C59" s="17" t="s">
        <v>349</v>
      </c>
      <c r="D59" s="18">
        <v>100</v>
      </c>
      <c r="E59" s="19"/>
      <c r="F59" s="11"/>
      <c r="H59" s="10"/>
      <c r="I59" s="6"/>
      <c r="J59" s="6"/>
      <c r="K59" s="6"/>
      <c r="L59" s="11"/>
    </row>
    <row r="60" spans="2:12" ht="17.399999999999999" x14ac:dyDescent="0.3">
      <c r="B60" s="10"/>
      <c r="C60" s="17" t="s">
        <v>350</v>
      </c>
      <c r="D60" s="18">
        <v>100</v>
      </c>
      <c r="E60" s="19"/>
      <c r="F60" s="11"/>
      <c r="H60" s="10"/>
      <c r="I60" s="6"/>
      <c r="J60" s="6"/>
      <c r="K60" s="6"/>
      <c r="L60" s="11"/>
    </row>
    <row r="61" spans="2:12" ht="17.399999999999999" x14ac:dyDescent="0.3">
      <c r="B61" s="10"/>
      <c r="C61" s="17" t="s">
        <v>351</v>
      </c>
      <c r="D61" s="18">
        <v>100</v>
      </c>
      <c r="E61" s="19"/>
      <c r="F61" s="11"/>
      <c r="H61" s="10"/>
      <c r="I61" s="6"/>
      <c r="J61" s="6"/>
      <c r="K61" s="6"/>
      <c r="L61" s="11"/>
    </row>
    <row r="62" spans="2:12" ht="17.399999999999999" x14ac:dyDescent="0.3">
      <c r="B62" s="10"/>
      <c r="C62" s="17" t="s">
        <v>352</v>
      </c>
      <c r="D62" s="18">
        <v>100</v>
      </c>
      <c r="E62" s="19"/>
      <c r="F62" s="11"/>
      <c r="H62" s="10"/>
      <c r="I62" s="6"/>
      <c r="J62" s="6"/>
      <c r="K62" s="6"/>
      <c r="L62" s="11"/>
    </row>
    <row r="63" spans="2:12" ht="17.399999999999999" x14ac:dyDescent="0.3">
      <c r="B63" s="10"/>
      <c r="C63" s="17" t="s">
        <v>353</v>
      </c>
      <c r="D63" s="18">
        <v>100</v>
      </c>
      <c r="E63" s="19"/>
      <c r="F63" s="11"/>
      <c r="H63" s="10"/>
      <c r="I63" s="6"/>
      <c r="J63" s="6"/>
      <c r="K63" s="6"/>
      <c r="L63" s="11"/>
    </row>
    <row r="64" spans="2:12" ht="17.399999999999999" x14ac:dyDescent="0.3">
      <c r="B64" s="10"/>
      <c r="C64" s="17" t="s">
        <v>354</v>
      </c>
      <c r="D64" s="18">
        <v>100</v>
      </c>
      <c r="E64" s="19"/>
      <c r="F64" s="11"/>
      <c r="H64" s="10"/>
      <c r="I64" s="6"/>
      <c r="J64" s="6"/>
      <c r="K64" s="6"/>
      <c r="L64" s="11"/>
    </row>
    <row r="65" spans="2:12" ht="17.399999999999999" x14ac:dyDescent="0.3">
      <c r="B65" s="10"/>
      <c r="C65" s="17" t="s">
        <v>355</v>
      </c>
      <c r="D65" s="18">
        <v>100</v>
      </c>
      <c r="E65" s="19"/>
      <c r="F65" s="11"/>
      <c r="H65" s="10"/>
      <c r="I65" s="6"/>
      <c r="J65" s="6"/>
      <c r="K65" s="6"/>
      <c r="L65" s="11"/>
    </row>
    <row r="66" spans="2:12" ht="17.399999999999999" x14ac:dyDescent="0.3">
      <c r="B66" s="10"/>
      <c r="C66" s="17" t="s">
        <v>356</v>
      </c>
      <c r="D66" s="18">
        <v>100</v>
      </c>
      <c r="E66" s="19"/>
      <c r="F66" s="11"/>
      <c r="H66" s="10"/>
      <c r="I66" s="6"/>
      <c r="J66" s="6"/>
      <c r="K66" s="6"/>
      <c r="L66" s="11"/>
    </row>
    <row r="67" spans="2:12" ht="18" thickBot="1" x14ac:dyDescent="0.35">
      <c r="B67" s="10"/>
      <c r="C67" s="20" t="s">
        <v>348</v>
      </c>
      <c r="D67" s="18">
        <v>100</v>
      </c>
      <c r="E67" s="22"/>
      <c r="F67" s="11"/>
      <c r="H67" s="10"/>
      <c r="I67" s="6"/>
      <c r="J67" s="6"/>
      <c r="K67" s="6"/>
      <c r="L67" s="11"/>
    </row>
    <row r="68" spans="2:12" ht="13.8" thickBot="1" x14ac:dyDescent="0.3">
      <c r="B68" s="23"/>
      <c r="C68" s="24"/>
      <c r="D68" s="24"/>
      <c r="E68" s="24"/>
      <c r="F68" s="25"/>
      <c r="H68" s="23"/>
      <c r="I68" s="24"/>
      <c r="J68" s="24"/>
      <c r="K68" s="24"/>
      <c r="L68" s="25"/>
    </row>
    <row r="69" spans="2:12" x14ac:dyDescent="0.25">
      <c r="D69" s="3" t="s">
        <v>9</v>
      </c>
    </row>
  </sheetData>
  <mergeCells count="1">
    <mergeCell ref="C6:D15"/>
  </mergeCells>
  <dataValidations count="2">
    <dataValidation type="list" allowBlank="1" showInputMessage="1" showErrorMessage="1" sqref="C18:C67">
      <formula1>ListCommodity</formula1>
    </dataValidation>
    <dataValidation type="list" allowBlank="1" showInputMessage="1" showErrorMessage="1" sqref="E15">
      <formula1>ListCurrency</formula1>
    </dataValidation>
  </dataValidations>
  <pageMargins left="0.25" right="0.25" top="0.25" bottom="0.25" header="0.5" footer="0.5"/>
  <pageSetup scale="66" orientation="portrait" cellComments="asDisplayed"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1:L69"/>
  <sheetViews>
    <sheetView showRowColHeaders="0" workbookViewId="0">
      <selection activeCell="C6" sqref="C6:D15"/>
    </sheetView>
  </sheetViews>
  <sheetFormatPr defaultColWidth="9.109375" defaultRowHeight="13.2" x14ac:dyDescent="0.25"/>
  <cols>
    <col min="1" max="1" width="3.33203125" style="3" customWidth="1"/>
    <col min="2" max="2" width="4.109375" style="3" customWidth="1"/>
    <col min="3" max="3" width="41.5546875" style="3" customWidth="1"/>
    <col min="4" max="4" width="22" style="3" customWidth="1"/>
    <col min="5" max="5" width="23.88671875" style="3" hidden="1" customWidth="1"/>
    <col min="6" max="6" width="9.109375" style="3"/>
    <col min="7" max="7" width="2.33203125" style="3" customWidth="1"/>
    <col min="8" max="11" width="9.109375" style="3"/>
    <col min="12" max="12" width="8.33203125" style="3" customWidth="1"/>
    <col min="13" max="16384" width="9.109375" style="3"/>
  </cols>
  <sheetData>
    <row r="1" spans="2:12" ht="13.5" thickBot="1" x14ac:dyDescent="0.25">
      <c r="B1" s="1" t="s">
        <v>0</v>
      </c>
      <c r="C1" s="2">
        <v>6</v>
      </c>
    </row>
    <row r="2" spans="2:12" ht="21" x14ac:dyDescent="0.4">
      <c r="B2" s="4" t="s">
        <v>505</v>
      </c>
    </row>
    <row r="3" spans="2:12" ht="5.25" customHeight="1" x14ac:dyDescent="0.2"/>
    <row r="4" spans="2:12" ht="13.5" thickBot="1" x14ac:dyDescent="0.25">
      <c r="B4" s="5" t="s">
        <v>1</v>
      </c>
      <c r="C4" s="6"/>
      <c r="D4" s="6"/>
      <c r="E4" s="6"/>
    </row>
    <row r="5" spans="2:12" ht="12.75" x14ac:dyDescent="0.2">
      <c r="B5" s="7"/>
      <c r="C5" s="8"/>
      <c r="D5" s="8"/>
      <c r="E5" s="8"/>
      <c r="F5" s="9"/>
      <c r="H5" s="7"/>
      <c r="I5" s="8"/>
      <c r="J5" s="8"/>
      <c r="K5" s="8"/>
      <c r="L5" s="9"/>
    </row>
    <row r="6" spans="2:12" x14ac:dyDescent="0.25">
      <c r="B6" s="10"/>
      <c r="C6" s="157" t="s">
        <v>530</v>
      </c>
      <c r="D6" s="157"/>
      <c r="E6" s="6"/>
      <c r="F6" s="11"/>
      <c r="H6" s="10"/>
      <c r="I6" s="6"/>
      <c r="J6" s="6"/>
      <c r="K6" s="6"/>
      <c r="L6" s="11"/>
    </row>
    <row r="7" spans="2:12" x14ac:dyDescent="0.25">
      <c r="B7" s="10"/>
      <c r="C7" s="157"/>
      <c r="D7" s="157"/>
      <c r="E7" s="6"/>
      <c r="F7" s="11"/>
      <c r="H7" s="10"/>
      <c r="I7" s="6"/>
      <c r="J7" s="6"/>
      <c r="K7" s="6"/>
      <c r="L7" s="11"/>
    </row>
    <row r="8" spans="2:12" x14ac:dyDescent="0.25">
      <c r="B8" s="10"/>
      <c r="C8" s="157"/>
      <c r="D8" s="157"/>
      <c r="E8" s="6"/>
      <c r="F8" s="11"/>
      <c r="H8" s="10"/>
      <c r="I8" s="6"/>
      <c r="J8" s="6"/>
      <c r="K8" s="6"/>
      <c r="L8" s="11"/>
    </row>
    <row r="9" spans="2:12" x14ac:dyDescent="0.25">
      <c r="B9" s="10"/>
      <c r="C9" s="157"/>
      <c r="D9" s="157"/>
      <c r="E9" s="6"/>
      <c r="F9" s="11"/>
      <c r="H9" s="10"/>
      <c r="I9" s="6"/>
      <c r="J9" s="6"/>
      <c r="K9" s="6"/>
      <c r="L9" s="11"/>
    </row>
    <row r="10" spans="2:12" x14ac:dyDescent="0.25">
      <c r="B10" s="10"/>
      <c r="C10" s="157"/>
      <c r="D10" s="157"/>
      <c r="E10" s="6"/>
      <c r="F10" s="11"/>
      <c r="H10" s="10"/>
      <c r="I10" s="6"/>
      <c r="J10" s="6"/>
      <c r="K10" s="6"/>
      <c r="L10" s="11"/>
    </row>
    <row r="11" spans="2:12" x14ac:dyDescent="0.25">
      <c r="B11" s="10"/>
      <c r="C11" s="157"/>
      <c r="D11" s="157"/>
      <c r="E11" s="6"/>
      <c r="F11" s="11"/>
      <c r="H11" s="10"/>
      <c r="I11" s="6"/>
      <c r="J11" s="6"/>
      <c r="K11" s="6"/>
      <c r="L11" s="11"/>
    </row>
    <row r="12" spans="2:12" x14ac:dyDescent="0.25">
      <c r="B12" s="10"/>
      <c r="C12" s="157"/>
      <c r="D12" s="157"/>
      <c r="E12" s="6"/>
      <c r="F12" s="11"/>
      <c r="H12" s="10"/>
      <c r="I12" s="6"/>
      <c r="J12" s="6"/>
      <c r="K12" s="6"/>
      <c r="L12" s="11"/>
    </row>
    <row r="13" spans="2:12" x14ac:dyDescent="0.25">
      <c r="B13" s="10"/>
      <c r="C13" s="157"/>
      <c r="D13" s="157"/>
      <c r="E13" s="6"/>
      <c r="F13" s="11"/>
      <c r="H13" s="10"/>
      <c r="I13" s="6"/>
      <c r="J13" s="6"/>
      <c r="K13" s="6"/>
      <c r="L13" s="11"/>
    </row>
    <row r="14" spans="2:12" ht="3.75" customHeight="1" x14ac:dyDescent="0.25">
      <c r="B14" s="10"/>
      <c r="C14" s="157"/>
      <c r="D14" s="157"/>
      <c r="E14" s="6"/>
      <c r="F14" s="11"/>
      <c r="H14" s="10"/>
      <c r="I14" s="6"/>
      <c r="J14" s="6"/>
      <c r="K14" s="6"/>
      <c r="L14" s="11"/>
    </row>
    <row r="15" spans="2:12" ht="6.75" customHeight="1" x14ac:dyDescent="0.3">
      <c r="B15" s="10"/>
      <c r="C15" s="157"/>
      <c r="D15" s="157"/>
      <c r="E15" s="12"/>
      <c r="F15" s="11"/>
      <c r="H15" s="10"/>
      <c r="I15" s="6"/>
      <c r="J15" s="6"/>
      <c r="K15" s="6"/>
      <c r="L15" s="11"/>
    </row>
    <row r="16" spans="2:12" ht="7.5" customHeight="1" thickBot="1" x14ac:dyDescent="0.25">
      <c r="B16" s="10"/>
      <c r="C16" s="6"/>
      <c r="D16" s="6"/>
      <c r="E16" s="6"/>
      <c r="F16" s="11"/>
      <c r="H16" s="10"/>
      <c r="I16" s="6"/>
      <c r="J16" s="6"/>
      <c r="K16" s="6"/>
      <c r="L16" s="11"/>
    </row>
    <row r="17" spans="2:12" ht="25.5" x14ac:dyDescent="0.2">
      <c r="B17" s="10" t="s">
        <v>2</v>
      </c>
      <c r="C17" s="13" t="s">
        <v>3</v>
      </c>
      <c r="D17" s="14" t="s">
        <v>4</v>
      </c>
      <c r="E17" s="15" t="s">
        <v>5</v>
      </c>
      <c r="F17" s="11"/>
      <c r="H17" s="16" t="s">
        <v>6</v>
      </c>
      <c r="I17" s="6"/>
      <c r="J17" s="6"/>
      <c r="K17" s="6"/>
      <c r="L17" s="11"/>
    </row>
    <row r="18" spans="2:12" ht="18" x14ac:dyDescent="0.25">
      <c r="B18" s="10"/>
      <c r="C18" s="17" t="s">
        <v>204</v>
      </c>
      <c r="D18" s="18">
        <v>100</v>
      </c>
      <c r="E18" s="19"/>
      <c r="F18" s="11"/>
      <c r="H18" s="10"/>
      <c r="I18" s="6"/>
      <c r="J18" s="6"/>
      <c r="K18" s="6"/>
      <c r="L18" s="11"/>
    </row>
    <row r="19" spans="2:12" ht="18" x14ac:dyDescent="0.25">
      <c r="B19" s="10"/>
      <c r="C19" s="17" t="s">
        <v>211</v>
      </c>
      <c r="D19" s="18">
        <v>100</v>
      </c>
      <c r="E19" s="19"/>
      <c r="F19" s="11"/>
      <c r="H19" s="10"/>
      <c r="I19" s="6"/>
      <c r="J19" s="6"/>
      <c r="K19" s="6"/>
      <c r="L19" s="11"/>
    </row>
    <row r="20" spans="2:12" ht="18" x14ac:dyDescent="0.25">
      <c r="B20" s="10"/>
      <c r="C20" s="17" t="s">
        <v>215</v>
      </c>
      <c r="D20" s="18">
        <v>100</v>
      </c>
      <c r="E20" s="19"/>
      <c r="F20" s="11"/>
      <c r="H20" s="10"/>
      <c r="I20" s="6"/>
      <c r="J20" s="6"/>
      <c r="K20" s="6"/>
      <c r="L20" s="11"/>
    </row>
    <row r="21" spans="2:12" ht="18" x14ac:dyDescent="0.25">
      <c r="B21" s="10"/>
      <c r="C21" s="17" t="s">
        <v>218</v>
      </c>
      <c r="D21" s="18">
        <v>100</v>
      </c>
      <c r="E21" s="19"/>
      <c r="F21" s="11"/>
      <c r="H21" s="10"/>
      <c r="I21" s="6"/>
      <c r="J21" s="6"/>
      <c r="K21" s="6"/>
      <c r="L21" s="11"/>
    </row>
    <row r="22" spans="2:12" ht="18" x14ac:dyDescent="0.25">
      <c r="B22" s="10"/>
      <c r="C22" s="17" t="s">
        <v>220</v>
      </c>
      <c r="D22" s="18">
        <v>100</v>
      </c>
      <c r="E22" s="19"/>
      <c r="F22" s="11"/>
      <c r="H22" s="10"/>
      <c r="I22" s="6"/>
      <c r="J22" s="6"/>
      <c r="K22" s="6"/>
      <c r="L22" s="11"/>
    </row>
    <row r="23" spans="2:12" ht="18" x14ac:dyDescent="0.25">
      <c r="B23" s="10"/>
      <c r="C23" s="17" t="s">
        <v>222</v>
      </c>
      <c r="D23" s="18">
        <v>100</v>
      </c>
      <c r="E23" s="19"/>
      <c r="F23" s="11"/>
      <c r="H23" s="10"/>
      <c r="I23" s="6"/>
      <c r="J23" s="6"/>
      <c r="K23" s="6"/>
      <c r="L23" s="11"/>
    </row>
    <row r="24" spans="2:12" ht="18" x14ac:dyDescent="0.25">
      <c r="B24" s="10"/>
      <c r="C24" s="17" t="s">
        <v>224</v>
      </c>
      <c r="D24" s="18">
        <v>100</v>
      </c>
      <c r="E24" s="19"/>
      <c r="F24" s="11"/>
      <c r="H24" s="10"/>
      <c r="I24" s="6"/>
      <c r="J24" s="6"/>
      <c r="K24" s="6"/>
      <c r="L24" s="11"/>
    </row>
    <row r="25" spans="2:12" ht="18" x14ac:dyDescent="0.25">
      <c r="B25" s="10"/>
      <c r="C25" s="17" t="s">
        <v>227</v>
      </c>
      <c r="D25" s="18">
        <v>100</v>
      </c>
      <c r="E25" s="19"/>
      <c r="F25" s="11"/>
      <c r="H25" s="10"/>
      <c r="I25" s="6"/>
      <c r="J25" s="6"/>
      <c r="K25" s="6"/>
      <c r="L25" s="11"/>
    </row>
    <row r="26" spans="2:12" ht="18" x14ac:dyDescent="0.25">
      <c r="B26" s="10"/>
      <c r="C26" s="17" t="s">
        <v>230</v>
      </c>
      <c r="D26" s="18">
        <v>100</v>
      </c>
      <c r="E26" s="19"/>
      <c r="F26" s="11"/>
      <c r="H26" s="10"/>
      <c r="I26" s="6"/>
      <c r="J26" s="6"/>
      <c r="K26" s="6"/>
      <c r="L26" s="11"/>
    </row>
    <row r="27" spans="2:12" ht="18" x14ac:dyDescent="0.25">
      <c r="B27" s="10"/>
      <c r="C27" s="17" t="s">
        <v>208</v>
      </c>
      <c r="D27" s="18">
        <v>100</v>
      </c>
      <c r="E27" s="19"/>
      <c r="F27" s="11"/>
      <c r="H27" s="10"/>
      <c r="I27" s="6"/>
      <c r="J27" s="6"/>
      <c r="K27" s="6"/>
      <c r="L27" s="11"/>
    </row>
    <row r="28" spans="2:12" ht="18" x14ac:dyDescent="0.25">
      <c r="B28" s="10"/>
      <c r="C28" s="17" t="s">
        <v>257</v>
      </c>
      <c r="D28" s="18">
        <v>100</v>
      </c>
      <c r="E28" s="19"/>
      <c r="F28" s="11"/>
      <c r="H28" s="10"/>
      <c r="I28" s="6"/>
      <c r="J28" s="6"/>
      <c r="K28" s="6"/>
      <c r="L28" s="11"/>
    </row>
    <row r="29" spans="2:12" ht="18" x14ac:dyDescent="0.25">
      <c r="B29" s="10"/>
      <c r="C29" s="17" t="s">
        <v>259</v>
      </c>
      <c r="D29" s="18">
        <v>100</v>
      </c>
      <c r="E29" s="19"/>
      <c r="F29" s="11"/>
      <c r="H29" s="10"/>
      <c r="I29" s="6"/>
      <c r="J29" s="6"/>
      <c r="K29" s="6"/>
      <c r="L29" s="11"/>
    </row>
    <row r="30" spans="2:12" ht="18" x14ac:dyDescent="0.25">
      <c r="B30" s="10"/>
      <c r="C30" s="17" t="s">
        <v>261</v>
      </c>
      <c r="D30" s="18">
        <v>100</v>
      </c>
      <c r="E30" s="19"/>
      <c r="F30" s="11"/>
      <c r="H30" s="10"/>
      <c r="I30" s="6"/>
      <c r="J30" s="6"/>
      <c r="K30" s="6"/>
      <c r="L30" s="11"/>
    </row>
    <row r="31" spans="2:12" ht="18" x14ac:dyDescent="0.25">
      <c r="B31" s="10"/>
      <c r="C31" s="17" t="s">
        <v>263</v>
      </c>
      <c r="D31" s="18">
        <v>100</v>
      </c>
      <c r="E31" s="19"/>
      <c r="F31" s="11"/>
      <c r="H31" s="10"/>
      <c r="I31" s="6"/>
      <c r="J31" s="6"/>
      <c r="K31" s="6"/>
      <c r="L31" s="11"/>
    </row>
    <row r="32" spans="2:12" ht="18" x14ac:dyDescent="0.25">
      <c r="B32" s="10"/>
      <c r="C32" s="17" t="s">
        <v>265</v>
      </c>
      <c r="D32" s="18">
        <v>100</v>
      </c>
      <c r="E32" s="19"/>
      <c r="F32" s="11"/>
      <c r="H32" s="10"/>
      <c r="I32" s="6"/>
      <c r="J32" s="6"/>
      <c r="K32" s="6"/>
      <c r="L32" s="11"/>
    </row>
    <row r="33" spans="2:12" ht="17.399999999999999" x14ac:dyDescent="0.3">
      <c r="B33" s="10"/>
      <c r="C33" s="17" t="s">
        <v>357</v>
      </c>
      <c r="D33" s="18">
        <v>100</v>
      </c>
      <c r="E33" s="19"/>
      <c r="F33" s="11"/>
      <c r="H33" s="10"/>
      <c r="I33" s="6"/>
      <c r="J33" s="6"/>
      <c r="K33" s="6"/>
      <c r="L33" s="11"/>
    </row>
    <row r="34" spans="2:12" ht="17.399999999999999" x14ac:dyDescent="0.3">
      <c r="B34" s="10"/>
      <c r="C34" s="17" t="s">
        <v>359</v>
      </c>
      <c r="D34" s="18">
        <v>100</v>
      </c>
      <c r="E34" s="19"/>
      <c r="F34" s="11"/>
      <c r="H34" s="10"/>
      <c r="I34" s="6"/>
      <c r="J34" s="6"/>
      <c r="K34" s="6"/>
      <c r="L34" s="11"/>
    </row>
    <row r="35" spans="2:12" ht="17.399999999999999" x14ac:dyDescent="0.3">
      <c r="B35" s="10"/>
      <c r="C35" s="17" t="s">
        <v>360</v>
      </c>
      <c r="D35" s="18">
        <v>100</v>
      </c>
      <c r="E35" s="19"/>
      <c r="F35" s="11"/>
      <c r="H35" s="10"/>
      <c r="I35" s="6"/>
      <c r="J35" s="6"/>
      <c r="K35" s="6"/>
      <c r="L35" s="11"/>
    </row>
    <row r="36" spans="2:12" ht="17.399999999999999" x14ac:dyDescent="0.3">
      <c r="B36" s="10"/>
      <c r="C36" s="17" t="s">
        <v>361</v>
      </c>
      <c r="D36" s="18">
        <v>100</v>
      </c>
      <c r="E36" s="19"/>
      <c r="F36" s="11"/>
      <c r="H36" s="10"/>
      <c r="I36" s="6"/>
      <c r="J36" s="6"/>
      <c r="K36" s="6"/>
      <c r="L36" s="11"/>
    </row>
    <row r="37" spans="2:12" ht="17.399999999999999" x14ac:dyDescent="0.3">
      <c r="B37" s="10"/>
      <c r="C37" s="17" t="s">
        <v>362</v>
      </c>
      <c r="D37" s="18">
        <v>100</v>
      </c>
      <c r="E37" s="19"/>
      <c r="F37" s="11"/>
      <c r="H37" s="10"/>
      <c r="I37" s="6"/>
      <c r="J37" s="6"/>
      <c r="K37" s="6"/>
      <c r="L37" s="11"/>
    </row>
    <row r="38" spans="2:12" ht="17.399999999999999" x14ac:dyDescent="0.3">
      <c r="B38" s="10"/>
      <c r="C38" s="17" t="s">
        <v>363</v>
      </c>
      <c r="D38" s="18">
        <v>100</v>
      </c>
      <c r="E38" s="19"/>
      <c r="F38" s="11"/>
      <c r="H38" s="10"/>
      <c r="I38" s="6"/>
      <c r="J38" s="6"/>
      <c r="K38" s="6"/>
      <c r="L38" s="11"/>
    </row>
    <row r="39" spans="2:12" ht="17.399999999999999" x14ac:dyDescent="0.3">
      <c r="B39" s="10"/>
      <c r="C39" s="17" t="s">
        <v>364</v>
      </c>
      <c r="D39" s="18">
        <v>100</v>
      </c>
      <c r="E39" s="19"/>
      <c r="F39" s="11"/>
      <c r="H39" s="10"/>
      <c r="I39" s="6"/>
      <c r="J39" s="6"/>
      <c r="K39" s="6"/>
      <c r="L39" s="11"/>
    </row>
    <row r="40" spans="2:12" ht="17.399999999999999" x14ac:dyDescent="0.3">
      <c r="B40" s="10"/>
      <c r="C40" s="17" t="s">
        <v>365</v>
      </c>
      <c r="D40" s="18">
        <v>100</v>
      </c>
      <c r="E40" s="19"/>
      <c r="F40" s="11"/>
      <c r="H40" s="10"/>
      <c r="I40" s="6"/>
      <c r="J40" s="6"/>
      <c r="K40" s="6"/>
      <c r="L40" s="11"/>
    </row>
    <row r="41" spans="2:12" ht="17.399999999999999" x14ac:dyDescent="0.3">
      <c r="B41" s="10"/>
      <c r="C41" s="17" t="s">
        <v>366</v>
      </c>
      <c r="D41" s="18">
        <v>100</v>
      </c>
      <c r="E41" s="19"/>
      <c r="F41" s="11"/>
      <c r="H41" s="10"/>
      <c r="I41" s="6"/>
      <c r="J41" s="6"/>
      <c r="K41" s="6"/>
      <c r="L41" s="11"/>
    </row>
    <row r="42" spans="2:12" ht="17.399999999999999" x14ac:dyDescent="0.3">
      <c r="B42" s="10"/>
      <c r="C42" s="17" t="s">
        <v>358</v>
      </c>
      <c r="D42" s="18">
        <v>100</v>
      </c>
      <c r="E42" s="19"/>
      <c r="F42" s="11"/>
      <c r="H42" s="10"/>
      <c r="I42" s="6"/>
      <c r="J42" s="6"/>
      <c r="K42" s="6"/>
      <c r="L42" s="11"/>
    </row>
    <row r="43" spans="2:12" ht="17.399999999999999" x14ac:dyDescent="0.3">
      <c r="B43" s="10"/>
      <c r="C43" s="17" t="s">
        <v>340</v>
      </c>
      <c r="D43" s="18">
        <v>100</v>
      </c>
      <c r="E43" s="19"/>
      <c r="F43" s="11"/>
      <c r="H43" s="10"/>
      <c r="I43" s="6"/>
      <c r="J43" s="6"/>
      <c r="K43" s="6"/>
      <c r="L43" s="11"/>
    </row>
    <row r="44" spans="2:12" ht="17.399999999999999" x14ac:dyDescent="0.3">
      <c r="B44" s="10"/>
      <c r="C44" s="17" t="s">
        <v>192</v>
      </c>
      <c r="D44" s="18">
        <v>100</v>
      </c>
      <c r="E44" s="19"/>
      <c r="F44" s="11"/>
      <c r="H44" s="10"/>
      <c r="I44" s="6"/>
      <c r="J44" s="6"/>
      <c r="K44" s="6"/>
      <c r="L44" s="11"/>
    </row>
    <row r="45" spans="2:12" ht="17.399999999999999" x14ac:dyDescent="0.3">
      <c r="B45" s="10"/>
      <c r="C45" s="17" t="s">
        <v>196</v>
      </c>
      <c r="D45" s="18">
        <v>100</v>
      </c>
      <c r="E45" s="19"/>
      <c r="F45" s="11"/>
      <c r="H45" s="10"/>
      <c r="I45" s="6"/>
      <c r="J45" s="6"/>
      <c r="K45" s="6"/>
      <c r="L45" s="11"/>
    </row>
    <row r="46" spans="2:12" ht="17.399999999999999" x14ac:dyDescent="0.3">
      <c r="B46" s="10"/>
      <c r="C46" s="17" t="s">
        <v>392</v>
      </c>
      <c r="D46" s="18">
        <v>100</v>
      </c>
      <c r="E46" s="19"/>
      <c r="F46" s="11"/>
      <c r="H46" s="10"/>
      <c r="I46" s="6"/>
      <c r="J46" s="6"/>
      <c r="K46" s="6"/>
      <c r="L46" s="11"/>
    </row>
    <row r="47" spans="2:12" ht="17.399999999999999" x14ac:dyDescent="0.3">
      <c r="B47" s="10"/>
      <c r="C47" s="17" t="s">
        <v>285</v>
      </c>
      <c r="D47" s="18">
        <v>100</v>
      </c>
      <c r="E47" s="19"/>
      <c r="F47" s="11"/>
      <c r="H47" s="10"/>
      <c r="I47" s="6"/>
      <c r="J47" s="6"/>
      <c r="K47" s="6"/>
      <c r="L47" s="11"/>
    </row>
    <row r="48" spans="2:12" ht="17.399999999999999" x14ac:dyDescent="0.3">
      <c r="B48" s="10"/>
      <c r="C48" s="17" t="s">
        <v>346</v>
      </c>
      <c r="D48" s="18">
        <v>100</v>
      </c>
      <c r="E48" s="19"/>
      <c r="F48" s="11"/>
      <c r="H48" s="10"/>
      <c r="I48" s="6"/>
      <c r="J48" s="6"/>
      <c r="K48" s="6"/>
      <c r="L48" s="11"/>
    </row>
    <row r="49" spans="2:12" ht="17.399999999999999" x14ac:dyDescent="0.3">
      <c r="B49" s="10"/>
      <c r="C49" s="17" t="s">
        <v>200</v>
      </c>
      <c r="D49" s="18">
        <v>100</v>
      </c>
      <c r="E49" s="19"/>
      <c r="F49" s="11"/>
      <c r="H49" s="10"/>
      <c r="I49" s="6"/>
      <c r="J49" s="6"/>
      <c r="K49" s="6"/>
      <c r="L49" s="11"/>
    </row>
    <row r="50" spans="2:12" ht="17.399999999999999" x14ac:dyDescent="0.3">
      <c r="B50" s="10"/>
      <c r="C50" s="17" t="s">
        <v>339</v>
      </c>
      <c r="D50" s="18">
        <v>100</v>
      </c>
      <c r="E50" s="19"/>
      <c r="F50" s="11"/>
      <c r="H50" s="10"/>
      <c r="I50" s="6"/>
      <c r="J50" s="6"/>
      <c r="K50" s="6"/>
      <c r="L50" s="11"/>
    </row>
    <row r="51" spans="2:12" ht="17.399999999999999" x14ac:dyDescent="0.3">
      <c r="B51" s="10"/>
      <c r="C51" s="17" t="s">
        <v>345</v>
      </c>
      <c r="D51" s="18">
        <v>100</v>
      </c>
      <c r="E51" s="19"/>
      <c r="F51" s="11"/>
      <c r="H51" s="10"/>
      <c r="I51" s="6"/>
      <c r="J51" s="6"/>
      <c r="K51" s="6"/>
      <c r="L51" s="11"/>
    </row>
    <row r="52" spans="2:12" ht="17.399999999999999" x14ac:dyDescent="0.3">
      <c r="B52" s="10"/>
      <c r="C52" s="17" t="s">
        <v>235</v>
      </c>
      <c r="D52" s="18">
        <v>100</v>
      </c>
      <c r="E52" s="19"/>
      <c r="F52" s="11"/>
      <c r="H52" s="10"/>
      <c r="I52" s="6"/>
      <c r="J52" s="6"/>
      <c r="K52" s="6"/>
      <c r="L52" s="11"/>
    </row>
    <row r="53" spans="2:12" ht="17.399999999999999" x14ac:dyDescent="0.3">
      <c r="B53" s="10"/>
      <c r="C53" s="17" t="s">
        <v>233</v>
      </c>
      <c r="D53" s="18">
        <v>100</v>
      </c>
      <c r="E53" s="19"/>
      <c r="F53" s="11"/>
      <c r="H53" s="10"/>
      <c r="I53" s="6"/>
      <c r="J53" s="6"/>
      <c r="K53" s="6"/>
      <c r="L53" s="11"/>
    </row>
    <row r="54" spans="2:12" ht="17.399999999999999" x14ac:dyDescent="0.3">
      <c r="B54" s="10"/>
      <c r="C54" s="17" t="s">
        <v>267</v>
      </c>
      <c r="D54" s="18">
        <v>100</v>
      </c>
      <c r="E54" s="19"/>
      <c r="F54" s="11"/>
      <c r="H54" s="10"/>
      <c r="I54" s="6"/>
      <c r="J54" s="6"/>
      <c r="K54" s="6"/>
      <c r="L54" s="11"/>
    </row>
    <row r="55" spans="2:12" ht="17.399999999999999" x14ac:dyDescent="0.3">
      <c r="B55" s="10"/>
      <c r="C55" s="17" t="s">
        <v>396</v>
      </c>
      <c r="D55" s="18">
        <v>100</v>
      </c>
      <c r="E55" s="19"/>
      <c r="F55" s="11"/>
      <c r="H55" s="10"/>
      <c r="I55" s="6"/>
      <c r="J55" s="6"/>
      <c r="K55" s="6"/>
      <c r="L55" s="11"/>
    </row>
    <row r="56" spans="2:12" ht="17.399999999999999" x14ac:dyDescent="0.3">
      <c r="B56" s="10"/>
      <c r="C56" s="17" t="s">
        <v>378</v>
      </c>
      <c r="D56" s="18">
        <v>100</v>
      </c>
      <c r="E56" s="19"/>
      <c r="F56" s="11"/>
      <c r="H56" s="10"/>
      <c r="I56" s="6"/>
      <c r="J56" s="6"/>
      <c r="K56" s="6"/>
      <c r="L56" s="11"/>
    </row>
    <row r="57" spans="2:12" ht="17.399999999999999" x14ac:dyDescent="0.3">
      <c r="B57" s="10"/>
      <c r="C57" s="17" t="s">
        <v>165</v>
      </c>
      <c r="D57" s="18">
        <v>100</v>
      </c>
      <c r="E57" s="19"/>
      <c r="F57" s="11"/>
      <c r="H57" s="10"/>
      <c r="I57" s="6"/>
      <c r="J57" s="6"/>
      <c r="K57" s="6"/>
      <c r="L57" s="11"/>
    </row>
    <row r="58" spans="2:12" ht="17.399999999999999" x14ac:dyDescent="0.3">
      <c r="B58" s="10"/>
      <c r="C58" s="17" t="s">
        <v>172</v>
      </c>
      <c r="D58" s="18">
        <v>100</v>
      </c>
      <c r="E58" s="19"/>
      <c r="F58" s="11"/>
      <c r="H58" s="10"/>
      <c r="I58" s="6"/>
      <c r="J58" s="6"/>
      <c r="K58" s="6"/>
      <c r="L58" s="11"/>
    </row>
    <row r="59" spans="2:12" ht="17.399999999999999" x14ac:dyDescent="0.3">
      <c r="B59" s="10"/>
      <c r="C59" s="17" t="s">
        <v>174</v>
      </c>
      <c r="D59" s="18">
        <v>100</v>
      </c>
      <c r="E59" s="19"/>
      <c r="F59" s="11"/>
      <c r="H59" s="10"/>
      <c r="I59" s="6"/>
      <c r="J59" s="6"/>
      <c r="K59" s="6"/>
      <c r="L59" s="11"/>
    </row>
    <row r="60" spans="2:12" ht="17.399999999999999" x14ac:dyDescent="0.3">
      <c r="B60" s="10"/>
      <c r="C60" s="17" t="s">
        <v>176</v>
      </c>
      <c r="D60" s="18">
        <v>100</v>
      </c>
      <c r="E60" s="19"/>
      <c r="F60" s="11"/>
      <c r="H60" s="10"/>
      <c r="I60" s="6"/>
      <c r="J60" s="6"/>
      <c r="K60" s="6"/>
      <c r="L60" s="11"/>
    </row>
    <row r="61" spans="2:12" ht="17.399999999999999" x14ac:dyDescent="0.3">
      <c r="B61" s="10"/>
      <c r="C61" s="17" t="s">
        <v>178</v>
      </c>
      <c r="D61" s="18">
        <v>100</v>
      </c>
      <c r="E61" s="19"/>
      <c r="F61" s="11"/>
      <c r="H61" s="10"/>
      <c r="I61" s="6"/>
      <c r="J61" s="6"/>
      <c r="K61" s="6"/>
      <c r="L61" s="11"/>
    </row>
    <row r="62" spans="2:12" ht="17.399999999999999" x14ac:dyDescent="0.3">
      <c r="B62" s="10"/>
      <c r="C62" s="17" t="s">
        <v>180</v>
      </c>
      <c r="D62" s="18">
        <v>100</v>
      </c>
      <c r="E62" s="19"/>
      <c r="F62" s="11"/>
      <c r="H62" s="10"/>
      <c r="I62" s="6"/>
      <c r="J62" s="6"/>
      <c r="K62" s="6"/>
      <c r="L62" s="11"/>
    </row>
    <row r="63" spans="2:12" ht="17.399999999999999" x14ac:dyDescent="0.3">
      <c r="B63" s="10"/>
      <c r="C63" s="17" t="s">
        <v>182</v>
      </c>
      <c r="D63" s="18">
        <v>100</v>
      </c>
      <c r="E63" s="19"/>
      <c r="F63" s="11"/>
      <c r="H63" s="10"/>
      <c r="I63" s="6"/>
      <c r="J63" s="6"/>
      <c r="K63" s="6"/>
      <c r="L63" s="11"/>
    </row>
    <row r="64" spans="2:12" ht="17.399999999999999" x14ac:dyDescent="0.3">
      <c r="B64" s="10"/>
      <c r="C64" s="17" t="s">
        <v>185</v>
      </c>
      <c r="D64" s="18">
        <v>100</v>
      </c>
      <c r="E64" s="19"/>
      <c r="F64" s="11"/>
      <c r="H64" s="10"/>
      <c r="I64" s="6"/>
      <c r="J64" s="6"/>
      <c r="K64" s="6"/>
      <c r="L64" s="11"/>
    </row>
    <row r="65" spans="2:12" ht="17.399999999999999" x14ac:dyDescent="0.3">
      <c r="B65" s="10"/>
      <c r="C65" s="17" t="s">
        <v>187</v>
      </c>
      <c r="D65" s="18">
        <v>100</v>
      </c>
      <c r="E65" s="19"/>
      <c r="F65" s="11"/>
      <c r="H65" s="10"/>
      <c r="I65" s="6"/>
      <c r="J65" s="6"/>
      <c r="K65" s="6"/>
      <c r="L65" s="11"/>
    </row>
    <row r="66" spans="2:12" ht="17.399999999999999" x14ac:dyDescent="0.3">
      <c r="B66" s="10"/>
      <c r="C66" s="17" t="s">
        <v>170</v>
      </c>
      <c r="D66" s="18">
        <v>100</v>
      </c>
      <c r="E66" s="19"/>
      <c r="F66" s="11"/>
      <c r="H66" s="10"/>
      <c r="I66" s="6"/>
      <c r="J66" s="6"/>
      <c r="K66" s="6"/>
      <c r="L66" s="11"/>
    </row>
    <row r="67" spans="2:12" ht="18" thickBot="1" x14ac:dyDescent="0.35">
      <c r="B67" s="10"/>
      <c r="C67" s="20" t="s">
        <v>368</v>
      </c>
      <c r="D67" s="18">
        <v>100</v>
      </c>
      <c r="E67" s="22"/>
      <c r="F67" s="11"/>
      <c r="H67" s="10"/>
      <c r="I67" s="6"/>
      <c r="J67" s="6"/>
      <c r="K67" s="6"/>
      <c r="L67" s="11"/>
    </row>
    <row r="68" spans="2:12" ht="13.8" thickBot="1" x14ac:dyDescent="0.3">
      <c r="B68" s="23"/>
      <c r="C68" s="24"/>
      <c r="D68" s="24"/>
      <c r="E68" s="24"/>
      <c r="F68" s="25"/>
      <c r="H68" s="23"/>
      <c r="I68" s="24"/>
      <c r="J68" s="24"/>
      <c r="K68" s="24"/>
      <c r="L68" s="25"/>
    </row>
    <row r="69" spans="2:12" x14ac:dyDescent="0.25">
      <c r="D69" s="3" t="s">
        <v>7</v>
      </c>
    </row>
  </sheetData>
  <mergeCells count="1">
    <mergeCell ref="C6:D15"/>
  </mergeCells>
  <dataValidations count="2">
    <dataValidation type="list" allowBlank="1" showInputMessage="1" showErrorMessage="1" sqref="E15">
      <formula1>ListCurrency</formula1>
    </dataValidation>
    <dataValidation type="list" allowBlank="1" showInputMessage="1" showErrorMessage="1" sqref="C18:C67">
      <formula1>ListCommodity</formula1>
    </dataValidation>
  </dataValidations>
  <pageMargins left="0.25" right="0.25" top="0.25" bottom="0.25" header="0.5" footer="0.5"/>
  <pageSetup scale="6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BK227"/>
  <sheetViews>
    <sheetView view="pageBreakPreview" zoomScale="110" zoomScaleNormal="110" zoomScaleSheetLayoutView="110" workbookViewId="0">
      <selection activeCell="Z175" sqref="Z175"/>
    </sheetView>
  </sheetViews>
  <sheetFormatPr defaultColWidth="9.109375" defaultRowHeight="13.2" x14ac:dyDescent="0.25"/>
  <cols>
    <col min="1" max="1" width="14.33203125" style="113" bestFit="1" customWidth="1"/>
    <col min="2" max="2" width="11" style="113" customWidth="1"/>
    <col min="3" max="3" width="9.109375" style="113"/>
    <col min="4" max="4" width="25.6640625" style="113" bestFit="1" customWidth="1"/>
    <col min="5" max="12" width="9.109375" style="113"/>
    <col min="13" max="13" width="22.109375" style="113" bestFit="1" customWidth="1"/>
    <col min="14" max="14" width="9.109375" style="113"/>
    <col min="15" max="15" width="22.109375" style="113" bestFit="1" customWidth="1"/>
    <col min="16" max="16" width="9.109375" style="113"/>
    <col min="17" max="17" width="22.109375" style="113" bestFit="1" customWidth="1"/>
    <col min="18" max="18" width="9.109375" style="113"/>
    <col min="19" max="19" width="22.109375" style="113" bestFit="1" customWidth="1"/>
    <col min="20" max="20" width="9.109375" style="113"/>
    <col min="21" max="21" width="22.109375" style="113" bestFit="1" customWidth="1"/>
    <col min="22" max="24" width="9.109375" style="113"/>
    <col min="25" max="25" width="21.44140625" style="113" customWidth="1"/>
    <col min="26" max="26" width="35.6640625" style="113" customWidth="1"/>
    <col min="27" max="27" width="14.109375" style="113" bestFit="1" customWidth="1"/>
    <col min="28" max="28" width="15.6640625" style="118" customWidth="1"/>
    <col min="29" max="29" width="15" style="118" bestFit="1" customWidth="1"/>
    <col min="30" max="30" width="11.33203125" style="113" bestFit="1" customWidth="1"/>
    <col min="31" max="31" width="7.5546875" style="113" bestFit="1" customWidth="1"/>
    <col min="32" max="32" width="17.6640625" style="113" bestFit="1" customWidth="1"/>
    <col min="33" max="33" width="15.5546875" style="113" bestFit="1" customWidth="1"/>
    <col min="34" max="36" width="9.109375" style="113"/>
    <col min="37" max="37" width="12.109375" style="113" customWidth="1"/>
    <col min="38" max="38" width="16.33203125" style="113" bestFit="1" customWidth="1"/>
    <col min="39" max="39" width="14.88671875" style="113" bestFit="1" customWidth="1"/>
    <col min="40" max="40" width="19.6640625" style="113" bestFit="1" customWidth="1"/>
    <col min="41" max="46" width="9.109375" style="113"/>
    <col min="47" max="47" width="16.6640625" style="113" customWidth="1"/>
    <col min="48" max="48" width="8.5546875" style="113" bestFit="1" customWidth="1"/>
    <col min="49" max="49" width="14.88671875" style="113" bestFit="1" customWidth="1"/>
    <col min="50" max="50" width="15.33203125" style="113" bestFit="1" customWidth="1"/>
    <col min="51" max="51" width="25.33203125" style="113" bestFit="1" customWidth="1"/>
    <col min="52" max="52" width="24.6640625" style="113" bestFit="1" customWidth="1"/>
    <col min="53" max="56" width="9.109375" style="113"/>
    <col min="57" max="57" width="11.88671875" style="113" bestFit="1" customWidth="1"/>
    <col min="58" max="58" width="12.33203125" style="113" bestFit="1" customWidth="1"/>
    <col min="59" max="61" width="9.109375" style="113"/>
    <col min="62" max="62" width="18.109375" style="113" bestFit="1" customWidth="1"/>
    <col min="63" max="63" width="25.5546875" style="113" bestFit="1" customWidth="1"/>
    <col min="64" max="16384" width="9.109375" style="113"/>
  </cols>
  <sheetData>
    <row r="1" spans="1:63" s="115" customFormat="1" ht="12.75" x14ac:dyDescent="0.2">
      <c r="A1" s="115" t="s">
        <v>401</v>
      </c>
      <c r="B1" s="115" t="s">
        <v>402</v>
      </c>
      <c r="C1" s="115" t="s">
        <v>403</v>
      </c>
      <c r="D1" s="115" t="s">
        <v>121</v>
      </c>
      <c r="E1" s="115" t="s">
        <v>122</v>
      </c>
      <c r="F1" s="115" t="s">
        <v>123</v>
      </c>
      <c r="G1" s="115" t="s">
        <v>125</v>
      </c>
      <c r="H1" s="115" t="s">
        <v>127</v>
      </c>
      <c r="I1" s="115" t="s">
        <v>129</v>
      </c>
      <c r="J1" s="115" t="s">
        <v>130</v>
      </c>
      <c r="K1" s="115" t="s">
        <v>133</v>
      </c>
      <c r="L1" s="115" t="s">
        <v>134</v>
      </c>
      <c r="M1" s="115" t="s">
        <v>404</v>
      </c>
      <c r="N1" s="115" t="s">
        <v>405</v>
      </c>
      <c r="O1" s="115" t="s">
        <v>406</v>
      </c>
      <c r="P1" s="115" t="s">
        <v>407</v>
      </c>
      <c r="Q1" s="115" t="s">
        <v>408</v>
      </c>
      <c r="R1" s="115" t="s">
        <v>409</v>
      </c>
      <c r="S1" s="115" t="s">
        <v>410</v>
      </c>
      <c r="T1" s="115" t="s">
        <v>411</v>
      </c>
      <c r="U1" s="115" t="s">
        <v>412</v>
      </c>
      <c r="V1" s="115" t="s">
        <v>413</v>
      </c>
      <c r="W1" s="115" t="s">
        <v>107</v>
      </c>
      <c r="X1" s="115" t="s">
        <v>108</v>
      </c>
      <c r="Y1" s="115" t="s">
        <v>414</v>
      </c>
      <c r="Z1" s="115" t="s">
        <v>415</v>
      </c>
      <c r="AA1" s="115" t="s">
        <v>416</v>
      </c>
      <c r="AB1" s="116" t="s">
        <v>417</v>
      </c>
      <c r="AC1" s="116" t="s">
        <v>418</v>
      </c>
      <c r="AD1" s="115" t="s">
        <v>419</v>
      </c>
      <c r="AE1" s="115" t="s">
        <v>420</v>
      </c>
      <c r="AF1" s="115" t="s">
        <v>40</v>
      </c>
      <c r="AG1" s="115" t="s">
        <v>421</v>
      </c>
      <c r="AH1" s="115" t="s">
        <v>103</v>
      </c>
      <c r="AI1" s="115" t="s">
        <v>104</v>
      </c>
      <c r="AJ1" s="115" t="s">
        <v>93</v>
      </c>
      <c r="AK1" s="115" t="s">
        <v>422</v>
      </c>
      <c r="AL1" s="115" t="s">
        <v>423</v>
      </c>
      <c r="AM1" s="115" t="s">
        <v>424</v>
      </c>
      <c r="AN1" s="115" t="s">
        <v>63</v>
      </c>
      <c r="AO1" s="115" t="s">
        <v>84</v>
      </c>
      <c r="AP1" s="115" t="s">
        <v>87</v>
      </c>
      <c r="AQ1" s="115" t="s">
        <v>88</v>
      </c>
      <c r="AR1" s="115" t="s">
        <v>425</v>
      </c>
      <c r="AS1" s="115" t="s">
        <v>68</v>
      </c>
      <c r="AT1" s="115" t="s">
        <v>69</v>
      </c>
      <c r="AU1" s="115" t="s">
        <v>426</v>
      </c>
      <c r="AV1" s="115" t="s">
        <v>61</v>
      </c>
      <c r="AW1" s="115" t="s">
        <v>424</v>
      </c>
      <c r="AX1" s="115" t="s">
        <v>427</v>
      </c>
      <c r="AY1" s="115" t="s">
        <v>428</v>
      </c>
      <c r="AZ1" s="115" t="s">
        <v>56</v>
      </c>
      <c r="BA1" s="115" t="s">
        <v>429</v>
      </c>
      <c r="BB1" s="115" t="s">
        <v>430</v>
      </c>
      <c r="BC1" s="115" t="s">
        <v>431</v>
      </c>
      <c r="BD1" s="115" t="s">
        <v>432</v>
      </c>
      <c r="BE1" s="115" t="s">
        <v>433</v>
      </c>
      <c r="BF1" s="115" t="s">
        <v>434</v>
      </c>
      <c r="BG1" s="115" t="s">
        <v>45</v>
      </c>
      <c r="BH1" s="115" t="s">
        <v>47</v>
      </c>
      <c r="BI1" s="115" t="s">
        <v>49</v>
      </c>
      <c r="BJ1" s="115" t="s">
        <v>435</v>
      </c>
      <c r="BK1" s="115" t="s">
        <v>436</v>
      </c>
    </row>
    <row r="2" spans="1:63" ht="15" x14ac:dyDescent="0.25">
      <c r="A2" s="113" t="str">
        <f>(D2 &amp;"."&amp;C2)</f>
        <v>CMS.1</v>
      </c>
      <c r="B2" s="113">
        <f>General1!$C$2</f>
        <v>6</v>
      </c>
      <c r="C2" s="113">
        <v>1</v>
      </c>
      <c r="D2" s="113" t="str">
        <f>General1!$E$6</f>
        <v>CMS</v>
      </c>
      <c r="E2" s="113" t="str">
        <f>General1!$E$8</f>
        <v>yes</v>
      </c>
      <c r="F2" s="117" t="str">
        <f>General1!$E$10</f>
        <v>yes</v>
      </c>
      <c r="G2" s="113" t="str">
        <f>General1!$E$13</f>
        <v>yes</v>
      </c>
      <c r="H2" s="113" t="str">
        <f>General1!$E$15</f>
        <v>yes</v>
      </c>
      <c r="I2" s="113" t="str">
        <f>General1!$E$17</f>
        <v>yes</v>
      </c>
      <c r="J2" s="113" t="str">
        <f>General1!$E$19</f>
        <v>no</v>
      </c>
      <c r="K2" s="113" t="str">
        <f>General1!$E$23</f>
        <v>no</v>
      </c>
      <c r="L2" s="113">
        <f>General1!$E$25</f>
        <v>0</v>
      </c>
      <c r="M2" s="113" t="str">
        <f>General1!$C$29</f>
        <v>Facility type</v>
      </c>
      <c r="N2" s="113" t="str">
        <f>General1!$E$29</f>
        <v>warehouse</v>
      </c>
      <c r="O2" s="113" t="str">
        <f>General1!$C$33</f>
        <v>Ownership</v>
      </c>
      <c r="P2" s="113" t="str">
        <f>General1!$E$33</f>
        <v>public</v>
      </c>
      <c r="Q2" s="113" t="str">
        <f>General1!$C$35</f>
        <v xml:space="preserve">Access </v>
      </c>
      <c r="R2" s="113" t="str">
        <f>General1!$E$35</f>
        <v>good</v>
      </c>
      <c r="S2" s="113" t="str">
        <f>General1!$C$37</f>
        <v>Regions</v>
      </c>
      <c r="T2" s="113" t="str">
        <f>General1!$E$37</f>
        <v>South</v>
      </c>
      <c r="U2" s="113" t="str">
        <f>General1!$C$39</f>
        <v>urban rural</v>
      </c>
      <c r="V2" s="113" t="str">
        <f>General1!$E$39</f>
        <v>urban</v>
      </c>
      <c r="W2" s="113">
        <f>General1!$E$43</f>
        <v>0</v>
      </c>
      <c r="X2" s="113">
        <f>General1!$E$45</f>
        <v>0</v>
      </c>
      <c r="Y2" s="113" t="s">
        <v>437</v>
      </c>
      <c r="Z2" s="113" t="s">
        <v>438</v>
      </c>
      <c r="AA2" s="113">
        <f>Procurement1!$E$7</f>
        <v>0</v>
      </c>
      <c r="AB2" s="118">
        <f t="shared" ref="AB2:AB65" si="0">AC2/(IF(AA2=0,1,VLOOKUP(AA2,CurrencyTable,2,FALSE)))</f>
        <v>0</v>
      </c>
      <c r="AC2" s="118">
        <f t="shared" ref="AC2:AC21" si="1">AE2*AF2*(AG2/HoursWorkweek)</f>
        <v>0</v>
      </c>
      <c r="AD2" s="113">
        <f>Procurement1!$C$10</f>
        <v>0</v>
      </c>
      <c r="AE2" s="119">
        <f>Procurement1!$D$10</f>
        <v>0</v>
      </c>
      <c r="AF2" s="113">
        <f>Procurement1!$E$10</f>
        <v>0</v>
      </c>
      <c r="AG2" s="113">
        <f>Procurement1!$F$10</f>
        <v>0</v>
      </c>
    </row>
    <row r="3" spans="1:63" ht="12.75" x14ac:dyDescent="0.2">
      <c r="A3" s="113" t="str">
        <f t="shared" ref="A3:A66" si="2">(D3 &amp;"."&amp;C3)</f>
        <v>CMS.2</v>
      </c>
      <c r="B3" s="113">
        <f>General1!$C$2</f>
        <v>6</v>
      </c>
      <c r="C3" s="113">
        <v>2</v>
      </c>
      <c r="D3" s="113" t="str">
        <f>General1!$E$6</f>
        <v>CMS</v>
      </c>
      <c r="E3" s="113" t="str">
        <f>General1!$E$8</f>
        <v>yes</v>
      </c>
      <c r="F3" s="117" t="str">
        <f>General1!$E$10</f>
        <v>yes</v>
      </c>
      <c r="G3" s="113" t="str">
        <f>General1!$E$13</f>
        <v>yes</v>
      </c>
      <c r="H3" s="113" t="str">
        <f>General1!$E$15</f>
        <v>yes</v>
      </c>
      <c r="I3" s="113" t="str">
        <f>General1!$E$17</f>
        <v>yes</v>
      </c>
      <c r="J3" s="113" t="str">
        <f>General1!$E$19</f>
        <v>no</v>
      </c>
      <c r="K3" s="113" t="str">
        <f>General1!$E$23</f>
        <v>no</v>
      </c>
      <c r="L3" s="113">
        <f>General1!$E$25</f>
        <v>0</v>
      </c>
      <c r="M3" s="113" t="str">
        <f>General1!$C$29</f>
        <v>Facility type</v>
      </c>
      <c r="N3" s="113" t="str">
        <f>General1!$E$29</f>
        <v>warehouse</v>
      </c>
      <c r="O3" s="113" t="str">
        <f>General1!$C$33</f>
        <v>Ownership</v>
      </c>
      <c r="P3" s="113" t="str">
        <f>General1!$E$33</f>
        <v>public</v>
      </c>
      <c r="Q3" s="113" t="str">
        <f>General1!$C$35</f>
        <v xml:space="preserve">Access </v>
      </c>
      <c r="R3" s="113" t="str">
        <f>General1!$E$35</f>
        <v>good</v>
      </c>
      <c r="S3" s="113" t="str">
        <f>General1!$C$37</f>
        <v>Regions</v>
      </c>
      <c r="T3" s="113" t="str">
        <f>General1!$E$37</f>
        <v>South</v>
      </c>
      <c r="U3" s="113" t="str">
        <f>General1!$C$39</f>
        <v>urban rural</v>
      </c>
      <c r="V3" s="113" t="str">
        <f>General1!$E$39</f>
        <v>urban</v>
      </c>
      <c r="W3" s="113">
        <f>General1!$E$43</f>
        <v>0</v>
      </c>
      <c r="X3" s="113">
        <f>General1!$E$45</f>
        <v>0</v>
      </c>
      <c r="Y3" s="113" t="s">
        <v>437</v>
      </c>
      <c r="Z3" s="113" t="s">
        <v>438</v>
      </c>
      <c r="AA3" s="113">
        <f>Procurement1!$E$7</f>
        <v>0</v>
      </c>
      <c r="AB3" s="118">
        <f t="shared" si="0"/>
        <v>0</v>
      </c>
      <c r="AC3" s="118">
        <f t="shared" si="1"/>
        <v>0</v>
      </c>
      <c r="AD3" s="113">
        <f>Procurement1!$C$11</f>
        <v>0</v>
      </c>
      <c r="AE3" s="119">
        <f>Procurement1!$D$11</f>
        <v>0</v>
      </c>
      <c r="AF3" s="113">
        <f>Procurement1!$E$11</f>
        <v>0</v>
      </c>
      <c r="AG3" s="113">
        <f>Procurement1!$F$11</f>
        <v>0</v>
      </c>
    </row>
    <row r="4" spans="1:63" ht="12.75" x14ac:dyDescent="0.2">
      <c r="A4" s="113" t="str">
        <f t="shared" si="2"/>
        <v>CMS.3</v>
      </c>
      <c r="B4" s="113">
        <f>General1!$C$2</f>
        <v>6</v>
      </c>
      <c r="C4" s="113">
        <v>3</v>
      </c>
      <c r="D4" s="113" t="str">
        <f>General1!$E$6</f>
        <v>CMS</v>
      </c>
      <c r="E4" s="113" t="str">
        <f>General1!$E$8</f>
        <v>yes</v>
      </c>
      <c r="F4" s="117" t="str">
        <f>General1!$E$10</f>
        <v>yes</v>
      </c>
      <c r="G4" s="113" t="str">
        <f>General1!$E$13</f>
        <v>yes</v>
      </c>
      <c r="H4" s="113" t="str">
        <f>General1!$E$15</f>
        <v>yes</v>
      </c>
      <c r="I4" s="113" t="str">
        <f>General1!$E$17</f>
        <v>yes</v>
      </c>
      <c r="J4" s="113" t="str">
        <f>General1!$E$19</f>
        <v>no</v>
      </c>
      <c r="K4" s="113" t="str">
        <f>General1!$E$23</f>
        <v>no</v>
      </c>
      <c r="L4" s="113">
        <f>General1!$E$25</f>
        <v>0</v>
      </c>
      <c r="M4" s="113" t="str">
        <f>General1!$C$29</f>
        <v>Facility type</v>
      </c>
      <c r="N4" s="113" t="str">
        <f>General1!$E$29</f>
        <v>warehouse</v>
      </c>
      <c r="O4" s="113" t="str">
        <f>General1!$C$33</f>
        <v>Ownership</v>
      </c>
      <c r="P4" s="113" t="str">
        <f>General1!$E$33</f>
        <v>public</v>
      </c>
      <c r="Q4" s="113" t="str">
        <f>General1!$C$35</f>
        <v xml:space="preserve">Access </v>
      </c>
      <c r="R4" s="113" t="str">
        <f>General1!$E$35</f>
        <v>good</v>
      </c>
      <c r="S4" s="113" t="str">
        <f>General1!$C$37</f>
        <v>Regions</v>
      </c>
      <c r="T4" s="113" t="str">
        <f>General1!$E$37</f>
        <v>South</v>
      </c>
      <c r="U4" s="113" t="str">
        <f>General1!$C$39</f>
        <v>urban rural</v>
      </c>
      <c r="V4" s="113" t="str">
        <f>General1!$E$39</f>
        <v>urban</v>
      </c>
      <c r="W4" s="113">
        <f>General1!$E$43</f>
        <v>0</v>
      </c>
      <c r="X4" s="113">
        <f>General1!$E$45</f>
        <v>0</v>
      </c>
      <c r="Y4" s="113" t="s">
        <v>437</v>
      </c>
      <c r="Z4" s="113" t="s">
        <v>438</v>
      </c>
      <c r="AA4" s="113">
        <f>Procurement1!$E$7</f>
        <v>0</v>
      </c>
      <c r="AB4" s="118">
        <f t="shared" si="0"/>
        <v>0</v>
      </c>
      <c r="AC4" s="118">
        <f t="shared" si="1"/>
        <v>0</v>
      </c>
      <c r="AD4" s="113">
        <f>Procurement1!$C$12</f>
        <v>0</v>
      </c>
      <c r="AE4" s="119">
        <f>Procurement1!$D$12</f>
        <v>0</v>
      </c>
      <c r="AF4" s="113">
        <f>Procurement1!$E$12</f>
        <v>0</v>
      </c>
      <c r="AG4" s="113">
        <f>Procurement1!$F$12</f>
        <v>0</v>
      </c>
    </row>
    <row r="5" spans="1:63" ht="12.75" x14ac:dyDescent="0.2">
      <c r="A5" s="113" t="str">
        <f t="shared" si="2"/>
        <v>CMS.4</v>
      </c>
      <c r="B5" s="113">
        <f>General1!$C$2</f>
        <v>6</v>
      </c>
      <c r="C5" s="113">
        <v>4</v>
      </c>
      <c r="D5" s="113" t="str">
        <f>General1!$E$6</f>
        <v>CMS</v>
      </c>
      <c r="E5" s="113" t="str">
        <f>General1!$E$8</f>
        <v>yes</v>
      </c>
      <c r="F5" s="117" t="str">
        <f>General1!$E$10</f>
        <v>yes</v>
      </c>
      <c r="G5" s="113" t="str">
        <f>General1!$E$13</f>
        <v>yes</v>
      </c>
      <c r="H5" s="113" t="str">
        <f>General1!$E$15</f>
        <v>yes</v>
      </c>
      <c r="I5" s="113" t="str">
        <f>General1!$E$17</f>
        <v>yes</v>
      </c>
      <c r="J5" s="113" t="str">
        <f>General1!$E$19</f>
        <v>no</v>
      </c>
      <c r="K5" s="113" t="str">
        <f>General1!$E$23</f>
        <v>no</v>
      </c>
      <c r="L5" s="113">
        <f>General1!$E$25</f>
        <v>0</v>
      </c>
      <c r="M5" s="113" t="str">
        <f>General1!$C$29</f>
        <v>Facility type</v>
      </c>
      <c r="N5" s="113" t="str">
        <f>General1!$E$29</f>
        <v>warehouse</v>
      </c>
      <c r="O5" s="113" t="str">
        <f>General1!$C$33</f>
        <v>Ownership</v>
      </c>
      <c r="P5" s="113" t="str">
        <f>General1!$E$33</f>
        <v>public</v>
      </c>
      <c r="Q5" s="113" t="str">
        <f>General1!$C$35</f>
        <v xml:space="preserve">Access </v>
      </c>
      <c r="R5" s="113" t="str">
        <f>General1!$E$35</f>
        <v>good</v>
      </c>
      <c r="S5" s="113" t="str">
        <f>General1!$C$37</f>
        <v>Regions</v>
      </c>
      <c r="T5" s="113" t="str">
        <f>General1!$E$37</f>
        <v>South</v>
      </c>
      <c r="U5" s="113" t="str">
        <f>General1!$C$39</f>
        <v>urban rural</v>
      </c>
      <c r="V5" s="113" t="str">
        <f>General1!$E$39</f>
        <v>urban</v>
      </c>
      <c r="W5" s="113">
        <f>General1!$E$43</f>
        <v>0</v>
      </c>
      <c r="X5" s="113">
        <f>General1!$E$45</f>
        <v>0</v>
      </c>
      <c r="Y5" s="113" t="s">
        <v>437</v>
      </c>
      <c r="Z5" s="113" t="s">
        <v>438</v>
      </c>
      <c r="AA5" s="113">
        <f>Procurement1!$E$7</f>
        <v>0</v>
      </c>
      <c r="AB5" s="118">
        <f t="shared" si="0"/>
        <v>0</v>
      </c>
      <c r="AC5" s="118">
        <f t="shared" si="1"/>
        <v>0</v>
      </c>
      <c r="AD5" s="113">
        <f>Procurement1!$C$13</f>
        <v>0</v>
      </c>
      <c r="AE5" s="119">
        <f>Procurement1!$D$13</f>
        <v>0</v>
      </c>
      <c r="AF5" s="113">
        <f>Procurement1!$E$13</f>
        <v>0</v>
      </c>
      <c r="AG5" s="113">
        <f>Procurement1!$F$13</f>
        <v>0</v>
      </c>
    </row>
    <row r="6" spans="1:63" ht="15" x14ac:dyDescent="0.25">
      <c r="A6" s="113" t="str">
        <f t="shared" si="2"/>
        <v>CMS.5</v>
      </c>
      <c r="B6" s="113">
        <f>General1!$C$2</f>
        <v>6</v>
      </c>
      <c r="C6" s="113">
        <v>5</v>
      </c>
      <c r="D6" s="113" t="str">
        <f>General1!$E$6</f>
        <v>CMS</v>
      </c>
      <c r="E6" s="113" t="str">
        <f>General1!$E$8</f>
        <v>yes</v>
      </c>
      <c r="F6" s="117" t="str">
        <f>General1!$E$10</f>
        <v>yes</v>
      </c>
      <c r="G6" s="113" t="str">
        <f>General1!$E$13</f>
        <v>yes</v>
      </c>
      <c r="H6" s="113" t="str">
        <f>General1!$E$15</f>
        <v>yes</v>
      </c>
      <c r="I6" s="113" t="str">
        <f>General1!$E$17</f>
        <v>yes</v>
      </c>
      <c r="J6" s="113" t="str">
        <f>General1!$E$19</f>
        <v>no</v>
      </c>
      <c r="K6" s="113" t="str">
        <f>General1!$E$23</f>
        <v>no</v>
      </c>
      <c r="L6" s="113">
        <f>General1!$E$25</f>
        <v>0</v>
      </c>
      <c r="M6" s="113" t="str">
        <f>General1!$C$29</f>
        <v>Facility type</v>
      </c>
      <c r="N6" s="113" t="str">
        <f>General1!$E$29</f>
        <v>warehouse</v>
      </c>
      <c r="O6" s="113" t="str">
        <f>General1!$C$33</f>
        <v>Ownership</v>
      </c>
      <c r="P6" s="113" t="str">
        <f>General1!$E$33</f>
        <v>public</v>
      </c>
      <c r="Q6" s="113" t="str">
        <f>General1!$C$35</f>
        <v xml:space="preserve">Access </v>
      </c>
      <c r="R6" s="113" t="str">
        <f>General1!$E$35</f>
        <v>good</v>
      </c>
      <c r="S6" s="113" t="str">
        <f>General1!$C$37</f>
        <v>Regions</v>
      </c>
      <c r="T6" s="113" t="str">
        <f>General1!$E$37</f>
        <v>South</v>
      </c>
      <c r="U6" s="113" t="str">
        <f>General1!$C$39</f>
        <v>urban rural</v>
      </c>
      <c r="V6" s="113" t="str">
        <f>General1!$E$39</f>
        <v>urban</v>
      </c>
      <c r="W6" s="113">
        <f>General1!$E$43</f>
        <v>0</v>
      </c>
      <c r="X6" s="113">
        <f>General1!$E$45</f>
        <v>0</v>
      </c>
      <c r="Y6" s="113" t="s">
        <v>437</v>
      </c>
      <c r="Z6" s="113" t="s">
        <v>438</v>
      </c>
      <c r="AA6" s="113">
        <f>Procurement1!$E$7</f>
        <v>0</v>
      </c>
      <c r="AB6" s="118">
        <f t="shared" si="0"/>
        <v>0</v>
      </c>
      <c r="AC6" s="118">
        <f t="shared" si="1"/>
        <v>0</v>
      </c>
      <c r="AD6" s="113">
        <f>Procurement1!$C$14</f>
        <v>0</v>
      </c>
      <c r="AE6" s="119">
        <f>Procurement1!$D$14</f>
        <v>0</v>
      </c>
      <c r="AF6" s="113">
        <f>Procurement1!$E$14</f>
        <v>0</v>
      </c>
      <c r="AG6" s="113">
        <f>Procurement1!$F$14</f>
        <v>0</v>
      </c>
    </row>
    <row r="7" spans="1:63" ht="15" x14ac:dyDescent="0.25">
      <c r="A7" s="113" t="str">
        <f t="shared" si="2"/>
        <v>CMS.6</v>
      </c>
      <c r="B7" s="113">
        <f>General1!$C$2</f>
        <v>6</v>
      </c>
      <c r="C7" s="113">
        <v>6</v>
      </c>
      <c r="D7" s="113" t="str">
        <f>General1!$E$6</f>
        <v>CMS</v>
      </c>
      <c r="E7" s="113" t="str">
        <f>General1!$E$8</f>
        <v>yes</v>
      </c>
      <c r="F7" s="117" t="str">
        <f>General1!$E$10</f>
        <v>yes</v>
      </c>
      <c r="G7" s="113" t="str">
        <f>General1!$E$13</f>
        <v>yes</v>
      </c>
      <c r="H7" s="113" t="str">
        <f>General1!$E$15</f>
        <v>yes</v>
      </c>
      <c r="I7" s="113" t="str">
        <f>General1!$E$17</f>
        <v>yes</v>
      </c>
      <c r="J7" s="113" t="str">
        <f>General1!$E$19</f>
        <v>no</v>
      </c>
      <c r="K7" s="113" t="str">
        <f>General1!$E$23</f>
        <v>no</v>
      </c>
      <c r="L7" s="113">
        <f>General1!$E$25</f>
        <v>0</v>
      </c>
      <c r="M7" s="113" t="str">
        <f>General1!$C$29</f>
        <v>Facility type</v>
      </c>
      <c r="N7" s="113" t="str">
        <f>General1!$E$29</f>
        <v>warehouse</v>
      </c>
      <c r="O7" s="113" t="str">
        <f>General1!$C$33</f>
        <v>Ownership</v>
      </c>
      <c r="P7" s="113" t="str">
        <f>General1!$E$33</f>
        <v>public</v>
      </c>
      <c r="Q7" s="113" t="str">
        <f>General1!$C$35</f>
        <v xml:space="preserve">Access </v>
      </c>
      <c r="R7" s="113" t="str">
        <f>General1!$E$35</f>
        <v>good</v>
      </c>
      <c r="S7" s="113" t="str">
        <f>General1!$C$37</f>
        <v>Regions</v>
      </c>
      <c r="T7" s="113" t="str">
        <f>General1!$E$37</f>
        <v>South</v>
      </c>
      <c r="U7" s="113" t="str">
        <f>General1!$C$39</f>
        <v>urban rural</v>
      </c>
      <c r="V7" s="113" t="str">
        <f>General1!$E$39</f>
        <v>urban</v>
      </c>
      <c r="W7" s="113">
        <f>General1!$E$43</f>
        <v>0</v>
      </c>
      <c r="X7" s="113">
        <f>General1!$E$45</f>
        <v>0</v>
      </c>
      <c r="Y7" s="113" t="s">
        <v>437</v>
      </c>
      <c r="Z7" s="113" t="s">
        <v>438</v>
      </c>
      <c r="AA7" s="113">
        <f>Procurement1!$E$7</f>
        <v>0</v>
      </c>
      <c r="AB7" s="118">
        <f t="shared" si="0"/>
        <v>0</v>
      </c>
      <c r="AC7" s="118">
        <f t="shared" si="1"/>
        <v>0</v>
      </c>
      <c r="AD7" s="113">
        <f>Procurement1!$C$15</f>
        <v>0</v>
      </c>
      <c r="AE7" s="119">
        <f>Procurement1!$D$15</f>
        <v>0</v>
      </c>
      <c r="AF7" s="113">
        <f>Procurement1!$E$15</f>
        <v>0</v>
      </c>
      <c r="AG7" s="113">
        <f>Procurement1!$F$15</f>
        <v>0</v>
      </c>
    </row>
    <row r="8" spans="1:63" ht="15" x14ac:dyDescent="0.25">
      <c r="A8" s="113" t="str">
        <f t="shared" si="2"/>
        <v>CMS.7</v>
      </c>
      <c r="B8" s="113">
        <f>General1!$C$2</f>
        <v>6</v>
      </c>
      <c r="C8" s="113">
        <v>7</v>
      </c>
      <c r="D8" s="113" t="str">
        <f>General1!$E$6</f>
        <v>CMS</v>
      </c>
      <c r="E8" s="113" t="str">
        <f>General1!$E$8</f>
        <v>yes</v>
      </c>
      <c r="F8" s="117" t="str">
        <f>General1!$E$10</f>
        <v>yes</v>
      </c>
      <c r="G8" s="113" t="str">
        <f>General1!$E$13</f>
        <v>yes</v>
      </c>
      <c r="H8" s="113" t="str">
        <f>General1!$E$15</f>
        <v>yes</v>
      </c>
      <c r="I8" s="113" t="str">
        <f>General1!$E$17</f>
        <v>yes</v>
      </c>
      <c r="J8" s="113" t="str">
        <f>General1!$E$19</f>
        <v>no</v>
      </c>
      <c r="K8" s="113" t="str">
        <f>General1!$E$23</f>
        <v>no</v>
      </c>
      <c r="L8" s="113">
        <f>General1!$E$25</f>
        <v>0</v>
      </c>
      <c r="M8" s="113" t="str">
        <f>General1!$C$29</f>
        <v>Facility type</v>
      </c>
      <c r="N8" s="113" t="str">
        <f>General1!$E$29</f>
        <v>warehouse</v>
      </c>
      <c r="O8" s="113" t="str">
        <f>General1!$C$33</f>
        <v>Ownership</v>
      </c>
      <c r="P8" s="113" t="str">
        <f>General1!$E$33</f>
        <v>public</v>
      </c>
      <c r="Q8" s="113" t="str">
        <f>General1!$C$35</f>
        <v xml:space="preserve">Access </v>
      </c>
      <c r="R8" s="113" t="str">
        <f>General1!$E$35</f>
        <v>good</v>
      </c>
      <c r="S8" s="113" t="str">
        <f>General1!$C$37</f>
        <v>Regions</v>
      </c>
      <c r="T8" s="113" t="str">
        <f>General1!$E$37</f>
        <v>South</v>
      </c>
      <c r="U8" s="113" t="str">
        <f>General1!$C$39</f>
        <v>urban rural</v>
      </c>
      <c r="V8" s="113" t="str">
        <f>General1!$E$39</f>
        <v>urban</v>
      </c>
      <c r="W8" s="113">
        <f>General1!$E$43</f>
        <v>0</v>
      </c>
      <c r="X8" s="113">
        <f>General1!$E$45</f>
        <v>0</v>
      </c>
      <c r="Y8" s="113" t="s">
        <v>437</v>
      </c>
      <c r="Z8" s="113" t="s">
        <v>438</v>
      </c>
      <c r="AA8" s="113">
        <f>Procurement1!$E$7</f>
        <v>0</v>
      </c>
      <c r="AB8" s="118">
        <f t="shared" si="0"/>
        <v>0</v>
      </c>
      <c r="AC8" s="118">
        <f t="shared" si="1"/>
        <v>0</v>
      </c>
      <c r="AD8" s="113">
        <f>Procurement1!$C$16</f>
        <v>0</v>
      </c>
      <c r="AE8" s="119">
        <f>Procurement1!$D$16</f>
        <v>0</v>
      </c>
      <c r="AF8" s="113">
        <f>Procurement1!$E$16</f>
        <v>0</v>
      </c>
      <c r="AG8" s="113">
        <f>Procurement1!$F$16</f>
        <v>0</v>
      </c>
    </row>
    <row r="9" spans="1:63" ht="12.75" x14ac:dyDescent="0.2">
      <c r="A9" s="113" t="str">
        <f t="shared" si="2"/>
        <v>CMS.8</v>
      </c>
      <c r="B9" s="113">
        <f>General1!$C$2</f>
        <v>6</v>
      </c>
      <c r="C9" s="113">
        <v>8</v>
      </c>
      <c r="D9" s="113" t="str">
        <f>General1!$E$6</f>
        <v>CMS</v>
      </c>
      <c r="E9" s="113" t="str">
        <f>General1!$E$8</f>
        <v>yes</v>
      </c>
      <c r="F9" s="117" t="str">
        <f>General1!$E$10</f>
        <v>yes</v>
      </c>
      <c r="G9" s="113" t="str">
        <f>General1!$E$13</f>
        <v>yes</v>
      </c>
      <c r="H9" s="113" t="str">
        <f>General1!$E$15</f>
        <v>yes</v>
      </c>
      <c r="I9" s="113" t="str">
        <f>General1!$E$17</f>
        <v>yes</v>
      </c>
      <c r="J9" s="113" t="str">
        <f>General1!$E$19</f>
        <v>no</v>
      </c>
      <c r="K9" s="113" t="str">
        <f>General1!$E$23</f>
        <v>no</v>
      </c>
      <c r="L9" s="113">
        <f>General1!$E$25</f>
        <v>0</v>
      </c>
      <c r="M9" s="113" t="str">
        <f>General1!$C$29</f>
        <v>Facility type</v>
      </c>
      <c r="N9" s="113" t="str">
        <f>General1!$E$29</f>
        <v>warehouse</v>
      </c>
      <c r="O9" s="113" t="str">
        <f>General1!$C$33</f>
        <v>Ownership</v>
      </c>
      <c r="P9" s="113" t="str">
        <f>General1!$E$33</f>
        <v>public</v>
      </c>
      <c r="Q9" s="113" t="str">
        <f>General1!$C$35</f>
        <v xml:space="preserve">Access </v>
      </c>
      <c r="R9" s="113" t="str">
        <f>General1!$E$35</f>
        <v>good</v>
      </c>
      <c r="S9" s="113" t="str">
        <f>General1!$C$37</f>
        <v>Regions</v>
      </c>
      <c r="T9" s="113" t="str">
        <f>General1!$E$37</f>
        <v>South</v>
      </c>
      <c r="U9" s="113" t="str">
        <f>General1!$C$39</f>
        <v>urban rural</v>
      </c>
      <c r="V9" s="113" t="str">
        <f>General1!$E$39</f>
        <v>urban</v>
      </c>
      <c r="W9" s="113">
        <f>General1!$E$43</f>
        <v>0</v>
      </c>
      <c r="X9" s="113">
        <f>General1!$E$45</f>
        <v>0</v>
      </c>
      <c r="Y9" s="113" t="s">
        <v>437</v>
      </c>
      <c r="Z9" s="113" t="s">
        <v>438</v>
      </c>
      <c r="AA9" s="113">
        <f>Procurement1!$E$7</f>
        <v>0</v>
      </c>
      <c r="AB9" s="118">
        <f t="shared" si="0"/>
        <v>0</v>
      </c>
      <c r="AC9" s="118">
        <f t="shared" si="1"/>
        <v>0</v>
      </c>
      <c r="AD9" s="113">
        <f>Procurement1!$C$17</f>
        <v>0</v>
      </c>
      <c r="AE9" s="119">
        <f>Procurement1!$D$17</f>
        <v>0</v>
      </c>
      <c r="AF9" s="113">
        <f>Procurement1!$E$17</f>
        <v>0</v>
      </c>
      <c r="AG9" s="113">
        <f>Procurement1!$F$17</f>
        <v>0</v>
      </c>
    </row>
    <row r="10" spans="1:63" ht="12.75" x14ac:dyDescent="0.2">
      <c r="A10" s="113" t="str">
        <f t="shared" si="2"/>
        <v>CMS.9</v>
      </c>
      <c r="B10" s="113">
        <f>General1!$C$2</f>
        <v>6</v>
      </c>
      <c r="C10" s="113">
        <v>9</v>
      </c>
      <c r="D10" s="113" t="str">
        <f>General1!$E$6</f>
        <v>CMS</v>
      </c>
      <c r="E10" s="113" t="str">
        <f>General1!$E$8</f>
        <v>yes</v>
      </c>
      <c r="F10" s="117" t="str">
        <f>General1!$E$10</f>
        <v>yes</v>
      </c>
      <c r="G10" s="113" t="str">
        <f>General1!$E$13</f>
        <v>yes</v>
      </c>
      <c r="H10" s="113" t="str">
        <f>General1!$E$15</f>
        <v>yes</v>
      </c>
      <c r="I10" s="113" t="str">
        <f>General1!$E$17</f>
        <v>yes</v>
      </c>
      <c r="J10" s="113" t="str">
        <f>General1!$E$19</f>
        <v>no</v>
      </c>
      <c r="K10" s="113" t="str">
        <f>General1!$E$23</f>
        <v>no</v>
      </c>
      <c r="L10" s="113">
        <f>General1!$E$25</f>
        <v>0</v>
      </c>
      <c r="M10" s="113" t="str">
        <f>General1!$C$29</f>
        <v>Facility type</v>
      </c>
      <c r="N10" s="113" t="str">
        <f>General1!$E$29</f>
        <v>warehouse</v>
      </c>
      <c r="O10" s="113" t="str">
        <f>General1!$C$33</f>
        <v>Ownership</v>
      </c>
      <c r="P10" s="113" t="str">
        <f>General1!$E$33</f>
        <v>public</v>
      </c>
      <c r="Q10" s="113" t="str">
        <f>General1!$C$35</f>
        <v xml:space="preserve">Access </v>
      </c>
      <c r="R10" s="113" t="str">
        <f>General1!$E$35</f>
        <v>good</v>
      </c>
      <c r="S10" s="113" t="str">
        <f>General1!$C$37</f>
        <v>Regions</v>
      </c>
      <c r="T10" s="113" t="str">
        <f>General1!$E$37</f>
        <v>South</v>
      </c>
      <c r="U10" s="113" t="str">
        <f>General1!$C$39</f>
        <v>urban rural</v>
      </c>
      <c r="V10" s="113" t="str">
        <f>General1!$E$39</f>
        <v>urban</v>
      </c>
      <c r="W10" s="113">
        <f>General1!$E$43</f>
        <v>0</v>
      </c>
      <c r="X10" s="113">
        <f>General1!$E$45</f>
        <v>0</v>
      </c>
      <c r="Y10" s="113" t="s">
        <v>437</v>
      </c>
      <c r="Z10" s="113" t="s">
        <v>438</v>
      </c>
      <c r="AA10" s="113">
        <f>Procurement1!$E$7</f>
        <v>0</v>
      </c>
      <c r="AB10" s="118">
        <f t="shared" si="0"/>
        <v>0</v>
      </c>
      <c r="AC10" s="118">
        <f t="shared" si="1"/>
        <v>0</v>
      </c>
      <c r="AD10" s="113">
        <f>Procurement1!$C$18</f>
        <v>0</v>
      </c>
      <c r="AE10" s="119">
        <f>Procurement1!$D$18</f>
        <v>0</v>
      </c>
      <c r="AF10" s="113">
        <f>Procurement1!$E$18</f>
        <v>0</v>
      </c>
      <c r="AG10" s="113">
        <f>Procurement1!$F$18</f>
        <v>0</v>
      </c>
    </row>
    <row r="11" spans="1:63" ht="12.75" x14ac:dyDescent="0.2">
      <c r="A11" s="113" t="str">
        <f t="shared" si="2"/>
        <v>CMS.10</v>
      </c>
      <c r="B11" s="113">
        <f>General1!$C$2</f>
        <v>6</v>
      </c>
      <c r="C11" s="113">
        <v>10</v>
      </c>
      <c r="D11" s="113" t="str">
        <f>General1!$E$6</f>
        <v>CMS</v>
      </c>
      <c r="E11" s="113" t="str">
        <f>General1!$E$8</f>
        <v>yes</v>
      </c>
      <c r="F11" s="117" t="str">
        <f>General1!$E$10</f>
        <v>yes</v>
      </c>
      <c r="G11" s="113" t="str">
        <f>General1!$E$13</f>
        <v>yes</v>
      </c>
      <c r="H11" s="113" t="str">
        <f>General1!$E$15</f>
        <v>yes</v>
      </c>
      <c r="I11" s="113" t="str">
        <f>General1!$E$17</f>
        <v>yes</v>
      </c>
      <c r="J11" s="113" t="str">
        <f>General1!$E$19</f>
        <v>no</v>
      </c>
      <c r="K11" s="113" t="str">
        <f>General1!$E$23</f>
        <v>no</v>
      </c>
      <c r="L11" s="113">
        <f>General1!$E$25</f>
        <v>0</v>
      </c>
      <c r="M11" s="113" t="str">
        <f>General1!$C$29</f>
        <v>Facility type</v>
      </c>
      <c r="N11" s="113" t="str">
        <f>General1!$E$29</f>
        <v>warehouse</v>
      </c>
      <c r="O11" s="113" t="str">
        <f>General1!$C$33</f>
        <v>Ownership</v>
      </c>
      <c r="P11" s="113" t="str">
        <f>General1!$E$33</f>
        <v>public</v>
      </c>
      <c r="Q11" s="113" t="str">
        <f>General1!$C$35</f>
        <v xml:space="preserve">Access </v>
      </c>
      <c r="R11" s="113" t="str">
        <f>General1!$E$35</f>
        <v>good</v>
      </c>
      <c r="S11" s="113" t="str">
        <f>General1!$C$37</f>
        <v>Regions</v>
      </c>
      <c r="T11" s="113" t="str">
        <f>General1!$E$37</f>
        <v>South</v>
      </c>
      <c r="U11" s="113" t="str">
        <f>General1!$C$39</f>
        <v>urban rural</v>
      </c>
      <c r="V11" s="113" t="str">
        <f>General1!$E$39</f>
        <v>urban</v>
      </c>
      <c r="W11" s="113">
        <f>General1!$E$43</f>
        <v>0</v>
      </c>
      <c r="X11" s="113">
        <f>General1!$E$45</f>
        <v>0</v>
      </c>
      <c r="Y11" s="113" t="s">
        <v>437</v>
      </c>
      <c r="Z11" s="113" t="s">
        <v>438</v>
      </c>
      <c r="AA11" s="113">
        <f>Procurement1!$E$7</f>
        <v>0</v>
      </c>
      <c r="AB11" s="118">
        <f t="shared" si="0"/>
        <v>0</v>
      </c>
      <c r="AC11" s="118">
        <f t="shared" si="1"/>
        <v>0</v>
      </c>
      <c r="AD11" s="113">
        <f>Procurement1!$C$19</f>
        <v>0</v>
      </c>
      <c r="AE11" s="119">
        <f>Procurement1!$D$19</f>
        <v>0</v>
      </c>
      <c r="AF11" s="113">
        <f>Procurement1!$E$19</f>
        <v>0</v>
      </c>
      <c r="AG11" s="113">
        <f>Procurement1!$F$19</f>
        <v>0</v>
      </c>
    </row>
    <row r="12" spans="1:63" ht="12.75" x14ac:dyDescent="0.2">
      <c r="A12" s="113" t="str">
        <f t="shared" si="2"/>
        <v>CMS.11</v>
      </c>
      <c r="B12" s="113">
        <f>General1!$C$2</f>
        <v>6</v>
      </c>
      <c r="C12" s="113">
        <v>11</v>
      </c>
      <c r="D12" s="113" t="str">
        <f>General1!$E$6</f>
        <v>CMS</v>
      </c>
      <c r="E12" s="113" t="str">
        <f>General1!$E$8</f>
        <v>yes</v>
      </c>
      <c r="F12" s="117" t="str">
        <f>General1!$E$10</f>
        <v>yes</v>
      </c>
      <c r="G12" s="113" t="str">
        <f>General1!$E$13</f>
        <v>yes</v>
      </c>
      <c r="H12" s="113" t="str">
        <f>General1!$E$15</f>
        <v>yes</v>
      </c>
      <c r="I12" s="113" t="str">
        <f>General1!$E$17</f>
        <v>yes</v>
      </c>
      <c r="J12" s="113" t="str">
        <f>General1!$E$19</f>
        <v>no</v>
      </c>
      <c r="K12" s="113" t="str">
        <f>General1!$E$23</f>
        <v>no</v>
      </c>
      <c r="L12" s="113">
        <f>General1!$E$25</f>
        <v>0</v>
      </c>
      <c r="M12" s="113" t="str">
        <f>General1!$C$29</f>
        <v>Facility type</v>
      </c>
      <c r="N12" s="113" t="str">
        <f>General1!$E$29</f>
        <v>warehouse</v>
      </c>
      <c r="O12" s="113" t="str">
        <f>General1!$C$33</f>
        <v>Ownership</v>
      </c>
      <c r="P12" s="113" t="str">
        <f>General1!$E$33</f>
        <v>public</v>
      </c>
      <c r="Q12" s="113" t="str">
        <f>General1!$C$35</f>
        <v xml:space="preserve">Access </v>
      </c>
      <c r="R12" s="113" t="str">
        <f>General1!$E$35</f>
        <v>good</v>
      </c>
      <c r="S12" s="113" t="str">
        <f>General1!$C$37</f>
        <v>Regions</v>
      </c>
      <c r="T12" s="113" t="str">
        <f>General1!$E$37</f>
        <v>South</v>
      </c>
      <c r="U12" s="113" t="str">
        <f>General1!$C$39</f>
        <v>urban rural</v>
      </c>
      <c r="V12" s="113" t="str">
        <f>General1!$E$39</f>
        <v>urban</v>
      </c>
      <c r="W12" s="113">
        <f>General1!$E$43</f>
        <v>0</v>
      </c>
      <c r="X12" s="113">
        <f>General1!$E$45</f>
        <v>0</v>
      </c>
      <c r="Y12" s="113" t="s">
        <v>437</v>
      </c>
      <c r="Z12" s="113" t="s">
        <v>438</v>
      </c>
      <c r="AA12" s="113">
        <f>Procurement1!$E$7</f>
        <v>0</v>
      </c>
      <c r="AB12" s="118">
        <f t="shared" si="0"/>
        <v>0</v>
      </c>
      <c r="AC12" s="118">
        <f t="shared" si="1"/>
        <v>0</v>
      </c>
      <c r="AD12" s="113">
        <f>Procurement1!$C$20</f>
        <v>0</v>
      </c>
      <c r="AE12" s="119">
        <f>Procurement1!$D$20</f>
        <v>0</v>
      </c>
      <c r="AF12" s="113">
        <f>Procurement1!$E$20</f>
        <v>0</v>
      </c>
      <c r="AG12" s="113">
        <f>Procurement1!$F$20</f>
        <v>0</v>
      </c>
    </row>
    <row r="13" spans="1:63" ht="12.75" x14ac:dyDescent="0.2">
      <c r="A13" s="113" t="str">
        <f t="shared" si="2"/>
        <v>CMS.12</v>
      </c>
      <c r="B13" s="113">
        <f>General1!$C$2</f>
        <v>6</v>
      </c>
      <c r="C13" s="113">
        <v>12</v>
      </c>
      <c r="D13" s="113" t="str">
        <f>General1!$E$6</f>
        <v>CMS</v>
      </c>
      <c r="E13" s="113" t="str">
        <f>General1!$E$8</f>
        <v>yes</v>
      </c>
      <c r="F13" s="117" t="str">
        <f>General1!$E$10</f>
        <v>yes</v>
      </c>
      <c r="G13" s="113" t="str">
        <f>General1!$E$13</f>
        <v>yes</v>
      </c>
      <c r="H13" s="113" t="str">
        <f>General1!$E$15</f>
        <v>yes</v>
      </c>
      <c r="I13" s="113" t="str">
        <f>General1!$E$17</f>
        <v>yes</v>
      </c>
      <c r="J13" s="113" t="str">
        <f>General1!$E$19</f>
        <v>no</v>
      </c>
      <c r="K13" s="113" t="str">
        <f>General1!$E$23</f>
        <v>no</v>
      </c>
      <c r="L13" s="113">
        <f>General1!$E$25</f>
        <v>0</v>
      </c>
      <c r="M13" s="113" t="str">
        <f>General1!$C$29</f>
        <v>Facility type</v>
      </c>
      <c r="N13" s="113" t="str">
        <f>General1!$E$29</f>
        <v>warehouse</v>
      </c>
      <c r="O13" s="113" t="str">
        <f>General1!$C$33</f>
        <v>Ownership</v>
      </c>
      <c r="P13" s="113" t="str">
        <f>General1!$E$33</f>
        <v>public</v>
      </c>
      <c r="Q13" s="113" t="str">
        <f>General1!$C$35</f>
        <v xml:space="preserve">Access </v>
      </c>
      <c r="R13" s="113" t="str">
        <f>General1!$E$35</f>
        <v>good</v>
      </c>
      <c r="S13" s="113" t="str">
        <f>General1!$C$37</f>
        <v>Regions</v>
      </c>
      <c r="T13" s="113" t="str">
        <f>General1!$E$37</f>
        <v>South</v>
      </c>
      <c r="U13" s="113" t="str">
        <f>General1!$C$39</f>
        <v>urban rural</v>
      </c>
      <c r="V13" s="113" t="str">
        <f>General1!$E$39</f>
        <v>urban</v>
      </c>
      <c r="W13" s="113">
        <f>General1!$E$43</f>
        <v>0</v>
      </c>
      <c r="X13" s="113">
        <f>General1!$E$45</f>
        <v>0</v>
      </c>
      <c r="Y13" s="113" t="s">
        <v>437</v>
      </c>
      <c r="Z13" s="113" t="s">
        <v>438</v>
      </c>
      <c r="AA13" s="113">
        <f>Procurement1!$E$7</f>
        <v>0</v>
      </c>
      <c r="AB13" s="118">
        <f t="shared" si="0"/>
        <v>0</v>
      </c>
      <c r="AC13" s="118">
        <f t="shared" si="1"/>
        <v>0</v>
      </c>
      <c r="AD13" s="113">
        <f>Procurement1!$C$21</f>
        <v>0</v>
      </c>
      <c r="AE13" s="119">
        <f>Procurement1!$D$21</f>
        <v>0</v>
      </c>
      <c r="AF13" s="113">
        <f>Procurement1!$E$21</f>
        <v>0</v>
      </c>
      <c r="AG13" s="113">
        <f>Procurement1!$F$21</f>
        <v>0</v>
      </c>
    </row>
    <row r="14" spans="1:63" ht="12.75" x14ac:dyDescent="0.2">
      <c r="A14" s="113" t="str">
        <f t="shared" si="2"/>
        <v>CMS.13</v>
      </c>
      <c r="B14" s="113">
        <f>General1!$C$2</f>
        <v>6</v>
      </c>
      <c r="C14" s="113">
        <v>13</v>
      </c>
      <c r="D14" s="113" t="str">
        <f>General1!$E$6</f>
        <v>CMS</v>
      </c>
      <c r="E14" s="113" t="str">
        <f>General1!$E$8</f>
        <v>yes</v>
      </c>
      <c r="F14" s="117" t="str">
        <f>General1!$E$10</f>
        <v>yes</v>
      </c>
      <c r="G14" s="113" t="str">
        <f>General1!$E$13</f>
        <v>yes</v>
      </c>
      <c r="H14" s="113" t="str">
        <f>General1!$E$15</f>
        <v>yes</v>
      </c>
      <c r="I14" s="113" t="str">
        <f>General1!$E$17</f>
        <v>yes</v>
      </c>
      <c r="J14" s="113" t="str">
        <f>General1!$E$19</f>
        <v>no</v>
      </c>
      <c r="K14" s="113" t="str">
        <f>General1!$E$23</f>
        <v>no</v>
      </c>
      <c r="L14" s="113">
        <f>General1!$E$25</f>
        <v>0</v>
      </c>
      <c r="M14" s="113" t="str">
        <f>General1!$C$29</f>
        <v>Facility type</v>
      </c>
      <c r="N14" s="113" t="str">
        <f>General1!$E$29</f>
        <v>warehouse</v>
      </c>
      <c r="O14" s="113" t="str">
        <f>General1!$C$33</f>
        <v>Ownership</v>
      </c>
      <c r="P14" s="113" t="str">
        <f>General1!$E$33</f>
        <v>public</v>
      </c>
      <c r="Q14" s="113" t="str">
        <f>General1!$C$35</f>
        <v xml:space="preserve">Access </v>
      </c>
      <c r="R14" s="113" t="str">
        <f>General1!$E$35</f>
        <v>good</v>
      </c>
      <c r="S14" s="113" t="str">
        <f>General1!$C$37</f>
        <v>Regions</v>
      </c>
      <c r="T14" s="113" t="str">
        <f>General1!$E$37</f>
        <v>South</v>
      </c>
      <c r="U14" s="113" t="str">
        <f>General1!$C$39</f>
        <v>urban rural</v>
      </c>
      <c r="V14" s="113" t="str">
        <f>General1!$E$39</f>
        <v>urban</v>
      </c>
      <c r="W14" s="113">
        <f>General1!$E$43</f>
        <v>0</v>
      </c>
      <c r="X14" s="113">
        <f>General1!$E$45</f>
        <v>0</v>
      </c>
      <c r="Y14" s="113" t="s">
        <v>437</v>
      </c>
      <c r="Z14" s="113" t="s">
        <v>438</v>
      </c>
      <c r="AA14" s="113">
        <f>Procurement1!$E$7</f>
        <v>0</v>
      </c>
      <c r="AB14" s="118">
        <f t="shared" si="0"/>
        <v>0</v>
      </c>
      <c r="AC14" s="118">
        <f t="shared" si="1"/>
        <v>0</v>
      </c>
      <c r="AD14" s="113">
        <f>Procurement1!$C$22</f>
        <v>0</v>
      </c>
      <c r="AE14" s="119">
        <f>Procurement1!$D$22</f>
        <v>0</v>
      </c>
      <c r="AF14" s="113">
        <f>Procurement1!$E$22</f>
        <v>0</v>
      </c>
      <c r="AG14" s="113">
        <f>Procurement1!$F$22</f>
        <v>0</v>
      </c>
    </row>
    <row r="15" spans="1:63" ht="12.75" x14ac:dyDescent="0.2">
      <c r="A15" s="113" t="str">
        <f t="shared" si="2"/>
        <v>CMS.14</v>
      </c>
      <c r="B15" s="113">
        <f>General1!$C$2</f>
        <v>6</v>
      </c>
      <c r="C15" s="113">
        <v>14</v>
      </c>
      <c r="D15" s="113" t="str">
        <f>General1!$E$6</f>
        <v>CMS</v>
      </c>
      <c r="E15" s="113" t="str">
        <f>General1!$E$8</f>
        <v>yes</v>
      </c>
      <c r="F15" s="117" t="str">
        <f>General1!$E$10</f>
        <v>yes</v>
      </c>
      <c r="G15" s="113" t="str">
        <f>General1!$E$13</f>
        <v>yes</v>
      </c>
      <c r="H15" s="113" t="str">
        <f>General1!$E$15</f>
        <v>yes</v>
      </c>
      <c r="I15" s="113" t="str">
        <f>General1!$E$17</f>
        <v>yes</v>
      </c>
      <c r="J15" s="113" t="str">
        <f>General1!$E$19</f>
        <v>no</v>
      </c>
      <c r="K15" s="113" t="str">
        <f>General1!$E$23</f>
        <v>no</v>
      </c>
      <c r="L15" s="113">
        <f>General1!$E$25</f>
        <v>0</v>
      </c>
      <c r="M15" s="113" t="str">
        <f>General1!$C$29</f>
        <v>Facility type</v>
      </c>
      <c r="N15" s="113" t="str">
        <f>General1!$E$29</f>
        <v>warehouse</v>
      </c>
      <c r="O15" s="113" t="str">
        <f>General1!$C$33</f>
        <v>Ownership</v>
      </c>
      <c r="P15" s="113" t="str">
        <f>General1!$E$33</f>
        <v>public</v>
      </c>
      <c r="Q15" s="113" t="str">
        <f>General1!$C$35</f>
        <v xml:space="preserve">Access </v>
      </c>
      <c r="R15" s="113" t="str">
        <f>General1!$E$35</f>
        <v>good</v>
      </c>
      <c r="S15" s="113" t="str">
        <f>General1!$C$37</f>
        <v>Regions</v>
      </c>
      <c r="T15" s="113" t="str">
        <f>General1!$E$37</f>
        <v>South</v>
      </c>
      <c r="U15" s="113" t="str">
        <f>General1!$C$39</f>
        <v>urban rural</v>
      </c>
      <c r="V15" s="113" t="str">
        <f>General1!$E$39</f>
        <v>urban</v>
      </c>
      <c r="W15" s="113">
        <f>General1!$E$43</f>
        <v>0</v>
      </c>
      <c r="X15" s="113">
        <f>General1!$E$45</f>
        <v>0</v>
      </c>
      <c r="Y15" s="113" t="s">
        <v>437</v>
      </c>
      <c r="Z15" s="113" t="s">
        <v>438</v>
      </c>
      <c r="AA15" s="113">
        <f>Procurement1!$E$7</f>
        <v>0</v>
      </c>
      <c r="AB15" s="118">
        <f t="shared" si="0"/>
        <v>0</v>
      </c>
      <c r="AC15" s="118">
        <f t="shared" si="1"/>
        <v>0</v>
      </c>
      <c r="AD15" s="113">
        <f>Procurement1!$C$23</f>
        <v>0</v>
      </c>
      <c r="AE15" s="119">
        <f>Procurement1!$D$23</f>
        <v>0</v>
      </c>
      <c r="AF15" s="113">
        <f>Procurement1!$E$23</f>
        <v>0</v>
      </c>
      <c r="AG15" s="113">
        <f>Procurement1!$F$23</f>
        <v>0</v>
      </c>
    </row>
    <row r="16" spans="1:63" ht="12.75" x14ac:dyDescent="0.2">
      <c r="A16" s="113" t="str">
        <f t="shared" si="2"/>
        <v>CMS.15</v>
      </c>
      <c r="B16" s="113">
        <f>General1!$C$2</f>
        <v>6</v>
      </c>
      <c r="C16" s="113">
        <v>15</v>
      </c>
      <c r="D16" s="113" t="str">
        <f>General1!$E$6</f>
        <v>CMS</v>
      </c>
      <c r="E16" s="113" t="str">
        <f>General1!$E$8</f>
        <v>yes</v>
      </c>
      <c r="F16" s="117" t="str">
        <f>General1!$E$10</f>
        <v>yes</v>
      </c>
      <c r="G16" s="113" t="str">
        <f>General1!$E$13</f>
        <v>yes</v>
      </c>
      <c r="H16" s="113" t="str">
        <f>General1!$E$15</f>
        <v>yes</v>
      </c>
      <c r="I16" s="113" t="str">
        <f>General1!$E$17</f>
        <v>yes</v>
      </c>
      <c r="J16" s="113" t="str">
        <f>General1!$E$19</f>
        <v>no</v>
      </c>
      <c r="K16" s="113" t="str">
        <f>General1!$E$23</f>
        <v>no</v>
      </c>
      <c r="L16" s="113">
        <f>General1!$E$25</f>
        <v>0</v>
      </c>
      <c r="M16" s="113" t="str">
        <f>General1!$C$29</f>
        <v>Facility type</v>
      </c>
      <c r="N16" s="113" t="str">
        <f>General1!$E$29</f>
        <v>warehouse</v>
      </c>
      <c r="O16" s="113" t="str">
        <f>General1!$C$33</f>
        <v>Ownership</v>
      </c>
      <c r="P16" s="113" t="str">
        <f>General1!$E$33</f>
        <v>public</v>
      </c>
      <c r="Q16" s="113" t="str">
        <f>General1!$C$35</f>
        <v xml:space="preserve">Access </v>
      </c>
      <c r="R16" s="113" t="str">
        <f>General1!$E$35</f>
        <v>good</v>
      </c>
      <c r="S16" s="113" t="str">
        <f>General1!$C$37</f>
        <v>Regions</v>
      </c>
      <c r="T16" s="113" t="str">
        <f>General1!$E$37</f>
        <v>South</v>
      </c>
      <c r="U16" s="113" t="str">
        <f>General1!$C$39</f>
        <v>urban rural</v>
      </c>
      <c r="V16" s="113" t="str">
        <f>General1!$E$39</f>
        <v>urban</v>
      </c>
      <c r="W16" s="113">
        <f>General1!$E$43</f>
        <v>0</v>
      </c>
      <c r="X16" s="113">
        <f>General1!$E$45</f>
        <v>0</v>
      </c>
      <c r="Y16" s="113" t="s">
        <v>437</v>
      </c>
      <c r="Z16" s="113" t="s">
        <v>438</v>
      </c>
      <c r="AA16" s="113">
        <f>Procurement1!$E$7</f>
        <v>0</v>
      </c>
      <c r="AB16" s="118">
        <f t="shared" si="0"/>
        <v>0</v>
      </c>
      <c r="AC16" s="118">
        <f t="shared" si="1"/>
        <v>0</v>
      </c>
      <c r="AD16" s="113">
        <f>Procurement1!$C$24</f>
        <v>0</v>
      </c>
      <c r="AE16" s="119">
        <f>Procurement1!$D$24</f>
        <v>0</v>
      </c>
      <c r="AF16" s="113">
        <f>Procurement1!$E$24</f>
        <v>0</v>
      </c>
      <c r="AG16" s="113">
        <f>Procurement1!$F$24</f>
        <v>0</v>
      </c>
    </row>
    <row r="17" spans="1:33" ht="12.75" x14ac:dyDescent="0.2">
      <c r="A17" s="113" t="str">
        <f t="shared" si="2"/>
        <v>CMS.16</v>
      </c>
      <c r="B17" s="113">
        <f>General1!$C$2</f>
        <v>6</v>
      </c>
      <c r="C17" s="113">
        <v>16</v>
      </c>
      <c r="D17" s="113" t="str">
        <f>General1!$E$6</f>
        <v>CMS</v>
      </c>
      <c r="E17" s="113" t="str">
        <f>General1!$E$8</f>
        <v>yes</v>
      </c>
      <c r="F17" s="117" t="str">
        <f>General1!$E$10</f>
        <v>yes</v>
      </c>
      <c r="G17" s="113" t="str">
        <f>General1!$E$13</f>
        <v>yes</v>
      </c>
      <c r="H17" s="113" t="str">
        <f>General1!$E$15</f>
        <v>yes</v>
      </c>
      <c r="I17" s="113" t="str">
        <f>General1!$E$17</f>
        <v>yes</v>
      </c>
      <c r="J17" s="113" t="str">
        <f>General1!$E$19</f>
        <v>no</v>
      </c>
      <c r="K17" s="113" t="str">
        <f>General1!$E$23</f>
        <v>no</v>
      </c>
      <c r="L17" s="113">
        <f>General1!$E$25</f>
        <v>0</v>
      </c>
      <c r="M17" s="113" t="str">
        <f>General1!$C$29</f>
        <v>Facility type</v>
      </c>
      <c r="N17" s="113" t="str">
        <f>General1!$E$29</f>
        <v>warehouse</v>
      </c>
      <c r="O17" s="113" t="str">
        <f>General1!$C$33</f>
        <v>Ownership</v>
      </c>
      <c r="P17" s="113" t="str">
        <f>General1!$E$33</f>
        <v>public</v>
      </c>
      <c r="Q17" s="113" t="str">
        <f>General1!$C$35</f>
        <v xml:space="preserve">Access </v>
      </c>
      <c r="R17" s="113" t="str">
        <f>General1!$E$35</f>
        <v>good</v>
      </c>
      <c r="S17" s="113" t="str">
        <f>General1!$C$37</f>
        <v>Regions</v>
      </c>
      <c r="T17" s="113" t="str">
        <f>General1!$E$37</f>
        <v>South</v>
      </c>
      <c r="U17" s="113" t="str">
        <f>General1!$C$39</f>
        <v>urban rural</v>
      </c>
      <c r="V17" s="113" t="str">
        <f>General1!$E$39</f>
        <v>urban</v>
      </c>
      <c r="W17" s="113">
        <f>General1!$E$43</f>
        <v>0</v>
      </c>
      <c r="X17" s="113">
        <f>General1!$E$45</f>
        <v>0</v>
      </c>
      <c r="Y17" s="113" t="s">
        <v>437</v>
      </c>
      <c r="Z17" s="113" t="s">
        <v>438</v>
      </c>
      <c r="AA17" s="113">
        <f>Procurement1!$E$7</f>
        <v>0</v>
      </c>
      <c r="AB17" s="118">
        <f t="shared" si="0"/>
        <v>0</v>
      </c>
      <c r="AC17" s="118">
        <f t="shared" si="1"/>
        <v>0</v>
      </c>
      <c r="AD17" s="113">
        <f>Procurement1!$C$25</f>
        <v>0</v>
      </c>
      <c r="AE17" s="119">
        <f>Procurement1!$D$25</f>
        <v>0</v>
      </c>
      <c r="AF17" s="113">
        <f>Procurement1!$E$25</f>
        <v>0</v>
      </c>
      <c r="AG17" s="113">
        <f>Procurement1!$F$25</f>
        <v>0</v>
      </c>
    </row>
    <row r="18" spans="1:33" ht="12.75" x14ac:dyDescent="0.2">
      <c r="A18" s="113" t="str">
        <f t="shared" si="2"/>
        <v>CMS.17</v>
      </c>
      <c r="B18" s="113">
        <f>General1!$C$2</f>
        <v>6</v>
      </c>
      <c r="C18" s="113">
        <v>17</v>
      </c>
      <c r="D18" s="113" t="str">
        <f>General1!$E$6</f>
        <v>CMS</v>
      </c>
      <c r="E18" s="113" t="str">
        <f>General1!$E$8</f>
        <v>yes</v>
      </c>
      <c r="F18" s="117" t="str">
        <f>General1!$E$10</f>
        <v>yes</v>
      </c>
      <c r="G18" s="113" t="str">
        <f>General1!$E$13</f>
        <v>yes</v>
      </c>
      <c r="H18" s="113" t="str">
        <f>General1!$E$15</f>
        <v>yes</v>
      </c>
      <c r="I18" s="113" t="str">
        <f>General1!$E$17</f>
        <v>yes</v>
      </c>
      <c r="J18" s="113" t="str">
        <f>General1!$E$19</f>
        <v>no</v>
      </c>
      <c r="K18" s="113" t="str">
        <f>General1!$E$23</f>
        <v>no</v>
      </c>
      <c r="L18" s="113">
        <f>General1!$E$25</f>
        <v>0</v>
      </c>
      <c r="M18" s="113" t="str">
        <f>General1!$C$29</f>
        <v>Facility type</v>
      </c>
      <c r="N18" s="113" t="str">
        <f>General1!$E$29</f>
        <v>warehouse</v>
      </c>
      <c r="O18" s="113" t="str">
        <f>General1!$C$33</f>
        <v>Ownership</v>
      </c>
      <c r="P18" s="113" t="str">
        <f>General1!$E$33</f>
        <v>public</v>
      </c>
      <c r="Q18" s="113" t="str">
        <f>General1!$C$35</f>
        <v xml:space="preserve">Access </v>
      </c>
      <c r="R18" s="113" t="str">
        <f>General1!$E$35</f>
        <v>good</v>
      </c>
      <c r="S18" s="113" t="str">
        <f>General1!$C$37</f>
        <v>Regions</v>
      </c>
      <c r="T18" s="113" t="str">
        <f>General1!$E$37</f>
        <v>South</v>
      </c>
      <c r="U18" s="113" t="str">
        <f>General1!$C$39</f>
        <v>urban rural</v>
      </c>
      <c r="V18" s="113" t="str">
        <f>General1!$E$39</f>
        <v>urban</v>
      </c>
      <c r="W18" s="113">
        <f>General1!$E$43</f>
        <v>0</v>
      </c>
      <c r="X18" s="113">
        <f>General1!$E$45</f>
        <v>0</v>
      </c>
      <c r="Y18" s="113" t="s">
        <v>437</v>
      </c>
      <c r="Z18" s="113" t="s">
        <v>438</v>
      </c>
      <c r="AA18" s="113">
        <f>Procurement1!$E$7</f>
        <v>0</v>
      </c>
      <c r="AB18" s="118">
        <f t="shared" si="0"/>
        <v>0</v>
      </c>
      <c r="AC18" s="118">
        <f t="shared" si="1"/>
        <v>0</v>
      </c>
      <c r="AD18" s="113">
        <f>Procurement1!$C$26</f>
        <v>0</v>
      </c>
      <c r="AE18" s="119">
        <f>Procurement1!$D$26</f>
        <v>0</v>
      </c>
      <c r="AF18" s="113">
        <f>Procurement1!$E$26</f>
        <v>0</v>
      </c>
      <c r="AG18" s="113">
        <f>Procurement1!$F$26</f>
        <v>0</v>
      </c>
    </row>
    <row r="19" spans="1:33" ht="12.75" x14ac:dyDescent="0.2">
      <c r="A19" s="113" t="str">
        <f t="shared" si="2"/>
        <v>CMS.18</v>
      </c>
      <c r="B19" s="113">
        <f>General1!$C$2</f>
        <v>6</v>
      </c>
      <c r="C19" s="113">
        <v>18</v>
      </c>
      <c r="D19" s="113" t="str">
        <f>General1!$E$6</f>
        <v>CMS</v>
      </c>
      <c r="E19" s="113" t="str">
        <f>General1!$E$8</f>
        <v>yes</v>
      </c>
      <c r="F19" s="117" t="str">
        <f>General1!$E$10</f>
        <v>yes</v>
      </c>
      <c r="G19" s="113" t="str">
        <f>General1!$E$13</f>
        <v>yes</v>
      </c>
      <c r="H19" s="113" t="str">
        <f>General1!$E$15</f>
        <v>yes</v>
      </c>
      <c r="I19" s="113" t="str">
        <f>General1!$E$17</f>
        <v>yes</v>
      </c>
      <c r="J19" s="113" t="str">
        <f>General1!$E$19</f>
        <v>no</v>
      </c>
      <c r="K19" s="113" t="str">
        <f>General1!$E$23</f>
        <v>no</v>
      </c>
      <c r="L19" s="113">
        <f>General1!$E$25</f>
        <v>0</v>
      </c>
      <c r="M19" s="113" t="str">
        <f>General1!$C$29</f>
        <v>Facility type</v>
      </c>
      <c r="N19" s="113" t="str">
        <f>General1!$E$29</f>
        <v>warehouse</v>
      </c>
      <c r="O19" s="113" t="str">
        <f>General1!$C$33</f>
        <v>Ownership</v>
      </c>
      <c r="P19" s="113" t="str">
        <f>General1!$E$33</f>
        <v>public</v>
      </c>
      <c r="Q19" s="113" t="str">
        <f>General1!$C$35</f>
        <v xml:space="preserve">Access </v>
      </c>
      <c r="R19" s="113" t="str">
        <f>General1!$E$35</f>
        <v>good</v>
      </c>
      <c r="S19" s="113" t="str">
        <f>General1!$C$37</f>
        <v>Regions</v>
      </c>
      <c r="T19" s="113" t="str">
        <f>General1!$E$37</f>
        <v>South</v>
      </c>
      <c r="U19" s="113" t="str">
        <f>General1!$C$39</f>
        <v>urban rural</v>
      </c>
      <c r="V19" s="113" t="str">
        <f>General1!$E$39</f>
        <v>urban</v>
      </c>
      <c r="W19" s="113">
        <f>General1!$E$43</f>
        <v>0</v>
      </c>
      <c r="X19" s="113">
        <f>General1!$E$45</f>
        <v>0</v>
      </c>
      <c r="Y19" s="113" t="s">
        <v>437</v>
      </c>
      <c r="Z19" s="113" t="s">
        <v>438</v>
      </c>
      <c r="AA19" s="113">
        <f>Procurement1!$E$7</f>
        <v>0</v>
      </c>
      <c r="AB19" s="118">
        <f t="shared" si="0"/>
        <v>0</v>
      </c>
      <c r="AC19" s="118">
        <f t="shared" si="1"/>
        <v>0</v>
      </c>
      <c r="AD19" s="113">
        <f>Procurement1!$C$27</f>
        <v>0</v>
      </c>
      <c r="AE19" s="119">
        <f>Procurement1!$D$27</f>
        <v>0</v>
      </c>
      <c r="AF19" s="113">
        <f>Procurement1!$E$27</f>
        <v>0</v>
      </c>
      <c r="AG19" s="113">
        <f>Procurement1!$F$27</f>
        <v>0</v>
      </c>
    </row>
    <row r="20" spans="1:33" ht="12.75" x14ac:dyDescent="0.2">
      <c r="A20" s="113" t="str">
        <f t="shared" si="2"/>
        <v>CMS.19</v>
      </c>
      <c r="B20" s="113">
        <f>General1!$C$2</f>
        <v>6</v>
      </c>
      <c r="C20" s="113">
        <v>19</v>
      </c>
      <c r="D20" s="113" t="str">
        <f>General1!$E$6</f>
        <v>CMS</v>
      </c>
      <c r="E20" s="113" t="str">
        <f>General1!$E$8</f>
        <v>yes</v>
      </c>
      <c r="F20" s="117" t="str">
        <f>General1!$E$10</f>
        <v>yes</v>
      </c>
      <c r="G20" s="113" t="str">
        <f>General1!$E$13</f>
        <v>yes</v>
      </c>
      <c r="H20" s="113" t="str">
        <f>General1!$E$15</f>
        <v>yes</v>
      </c>
      <c r="I20" s="113" t="str">
        <f>General1!$E$17</f>
        <v>yes</v>
      </c>
      <c r="J20" s="113" t="str">
        <f>General1!$E$19</f>
        <v>no</v>
      </c>
      <c r="K20" s="113" t="str">
        <f>General1!$E$23</f>
        <v>no</v>
      </c>
      <c r="L20" s="113">
        <f>General1!$E$25</f>
        <v>0</v>
      </c>
      <c r="M20" s="113" t="str">
        <f>General1!$C$29</f>
        <v>Facility type</v>
      </c>
      <c r="N20" s="113" t="str">
        <f>General1!$E$29</f>
        <v>warehouse</v>
      </c>
      <c r="O20" s="113" t="str">
        <f>General1!$C$33</f>
        <v>Ownership</v>
      </c>
      <c r="P20" s="113" t="str">
        <f>General1!$E$33</f>
        <v>public</v>
      </c>
      <c r="Q20" s="113" t="str">
        <f>General1!$C$35</f>
        <v xml:space="preserve">Access </v>
      </c>
      <c r="R20" s="113" t="str">
        <f>General1!$E$35</f>
        <v>good</v>
      </c>
      <c r="S20" s="113" t="str">
        <f>General1!$C$37</f>
        <v>Regions</v>
      </c>
      <c r="T20" s="113" t="str">
        <f>General1!$E$37</f>
        <v>South</v>
      </c>
      <c r="U20" s="113" t="str">
        <f>General1!$C$39</f>
        <v>urban rural</v>
      </c>
      <c r="V20" s="113" t="str">
        <f>General1!$E$39</f>
        <v>urban</v>
      </c>
      <c r="W20" s="113">
        <f>General1!$E$43</f>
        <v>0</v>
      </c>
      <c r="X20" s="113">
        <f>General1!$E$45</f>
        <v>0</v>
      </c>
      <c r="Y20" s="113" t="s">
        <v>437</v>
      </c>
      <c r="Z20" s="113" t="s">
        <v>438</v>
      </c>
      <c r="AA20" s="113">
        <f>Procurement1!$E$7</f>
        <v>0</v>
      </c>
      <c r="AB20" s="118">
        <f t="shared" si="0"/>
        <v>0</v>
      </c>
      <c r="AC20" s="118">
        <f t="shared" si="1"/>
        <v>0</v>
      </c>
      <c r="AD20" s="113">
        <f>Procurement1!$C$28</f>
        <v>0</v>
      </c>
      <c r="AE20" s="119">
        <f>Procurement1!$D$28</f>
        <v>0</v>
      </c>
      <c r="AF20" s="113">
        <f>Procurement1!$E$28</f>
        <v>0</v>
      </c>
      <c r="AG20" s="113">
        <f>Procurement1!$F$28</f>
        <v>0</v>
      </c>
    </row>
    <row r="21" spans="1:33" ht="12.75" x14ac:dyDescent="0.2">
      <c r="A21" s="113" t="str">
        <f t="shared" si="2"/>
        <v>CMS.20</v>
      </c>
      <c r="B21" s="113">
        <f>General1!$C$2</f>
        <v>6</v>
      </c>
      <c r="C21" s="113">
        <v>20</v>
      </c>
      <c r="D21" s="113" t="str">
        <f>General1!$E$6</f>
        <v>CMS</v>
      </c>
      <c r="E21" s="113" t="str">
        <f>General1!$E$8</f>
        <v>yes</v>
      </c>
      <c r="F21" s="117" t="str">
        <f>General1!$E$10</f>
        <v>yes</v>
      </c>
      <c r="G21" s="113" t="str">
        <f>General1!$E$13</f>
        <v>yes</v>
      </c>
      <c r="H21" s="113" t="str">
        <f>General1!$E$15</f>
        <v>yes</v>
      </c>
      <c r="I21" s="113" t="str">
        <f>General1!$E$17</f>
        <v>yes</v>
      </c>
      <c r="J21" s="113" t="str">
        <f>General1!$E$19</f>
        <v>no</v>
      </c>
      <c r="K21" s="113" t="str">
        <f>General1!$E$23</f>
        <v>no</v>
      </c>
      <c r="L21" s="113">
        <f>General1!$E$25</f>
        <v>0</v>
      </c>
      <c r="M21" s="113" t="str">
        <f>General1!$C$29</f>
        <v>Facility type</v>
      </c>
      <c r="N21" s="113" t="str">
        <f>General1!$E$29</f>
        <v>warehouse</v>
      </c>
      <c r="O21" s="113" t="str">
        <f>General1!$C$33</f>
        <v>Ownership</v>
      </c>
      <c r="P21" s="113" t="str">
        <f>General1!$E$33</f>
        <v>public</v>
      </c>
      <c r="Q21" s="113" t="str">
        <f>General1!$C$35</f>
        <v xml:space="preserve">Access </v>
      </c>
      <c r="R21" s="113" t="str">
        <f>General1!$E$35</f>
        <v>good</v>
      </c>
      <c r="S21" s="113" t="str">
        <f>General1!$C$37</f>
        <v>Regions</v>
      </c>
      <c r="T21" s="113" t="str">
        <f>General1!$E$37</f>
        <v>South</v>
      </c>
      <c r="U21" s="113" t="str">
        <f>General1!$C$39</f>
        <v>urban rural</v>
      </c>
      <c r="V21" s="113" t="str">
        <f>General1!$E$39</f>
        <v>urban</v>
      </c>
      <c r="W21" s="113">
        <f>General1!$E$43</f>
        <v>0</v>
      </c>
      <c r="X21" s="113">
        <f>General1!$E$45</f>
        <v>0</v>
      </c>
      <c r="Y21" s="113" t="s">
        <v>437</v>
      </c>
      <c r="Z21" s="113" t="s">
        <v>438</v>
      </c>
      <c r="AA21" s="113">
        <f>Procurement1!$E$7</f>
        <v>0</v>
      </c>
      <c r="AB21" s="118">
        <f t="shared" si="0"/>
        <v>0</v>
      </c>
      <c r="AC21" s="118">
        <f t="shared" si="1"/>
        <v>0</v>
      </c>
      <c r="AD21" s="113">
        <f>Procurement1!$C$29</f>
        <v>0</v>
      </c>
      <c r="AE21" s="119">
        <f>Procurement1!$D$29</f>
        <v>0</v>
      </c>
      <c r="AF21" s="113">
        <f>Procurement1!$E$29</f>
        <v>0</v>
      </c>
      <c r="AG21" s="113">
        <f>Procurement1!$F$29</f>
        <v>0</v>
      </c>
    </row>
    <row r="22" spans="1:33" ht="12.75" x14ac:dyDescent="0.2">
      <c r="A22" s="113" t="str">
        <f t="shared" si="2"/>
        <v>CMS.21</v>
      </c>
      <c r="B22" s="113">
        <f>General1!$C$2</f>
        <v>6</v>
      </c>
      <c r="C22" s="113">
        <v>21</v>
      </c>
      <c r="D22" s="113" t="str">
        <f>General1!$E$6</f>
        <v>CMS</v>
      </c>
      <c r="E22" s="113" t="str">
        <f>General1!$E$8</f>
        <v>yes</v>
      </c>
      <c r="F22" s="117" t="str">
        <f>General1!$E$10</f>
        <v>yes</v>
      </c>
      <c r="G22" s="113" t="str">
        <f>General1!$E$13</f>
        <v>yes</v>
      </c>
      <c r="H22" s="113" t="str">
        <f>General1!$E$15</f>
        <v>yes</v>
      </c>
      <c r="I22" s="113" t="str">
        <f>General1!$E$17</f>
        <v>yes</v>
      </c>
      <c r="J22" s="113" t="str">
        <f>General1!$E$19</f>
        <v>no</v>
      </c>
      <c r="K22" s="113" t="str">
        <f>General1!$E$23</f>
        <v>no</v>
      </c>
      <c r="L22" s="113">
        <f>General1!$E$25</f>
        <v>0</v>
      </c>
      <c r="M22" s="113" t="str">
        <f>General1!$C$29</f>
        <v>Facility type</v>
      </c>
      <c r="N22" s="113" t="str">
        <f>General1!$E$29</f>
        <v>warehouse</v>
      </c>
      <c r="O22" s="113" t="str">
        <f>General1!$C$33</f>
        <v>Ownership</v>
      </c>
      <c r="P22" s="113" t="str">
        <f>General1!$E$33</f>
        <v>public</v>
      </c>
      <c r="Q22" s="113" t="str">
        <f>General1!$C$35</f>
        <v xml:space="preserve">Access </v>
      </c>
      <c r="R22" s="113" t="str">
        <f>General1!$E$35</f>
        <v>good</v>
      </c>
      <c r="S22" s="113" t="str">
        <f>General1!$C$37</f>
        <v>Regions</v>
      </c>
      <c r="T22" s="113" t="str">
        <f>General1!$E$37</f>
        <v>South</v>
      </c>
      <c r="U22" s="113" t="str">
        <f>General1!$C$39</f>
        <v>urban rural</v>
      </c>
      <c r="V22" s="113" t="str">
        <f>General1!$E$39</f>
        <v>urban</v>
      </c>
      <c r="W22" s="113">
        <f>General1!$E$43</f>
        <v>0</v>
      </c>
      <c r="X22" s="113">
        <f>General1!$E$45</f>
        <v>0</v>
      </c>
      <c r="Y22" s="113" t="s">
        <v>437</v>
      </c>
      <c r="Z22" s="113" t="s">
        <v>439</v>
      </c>
      <c r="AA22" s="113">
        <f>Procurement1!$E$7</f>
        <v>0</v>
      </c>
      <c r="AB22" s="118">
        <f t="shared" si="0"/>
        <v>0</v>
      </c>
      <c r="AC22" s="118">
        <f>Procurement1!$E$38</f>
        <v>0</v>
      </c>
    </row>
    <row r="23" spans="1:33" ht="12.75" x14ac:dyDescent="0.2">
      <c r="A23" s="113" t="str">
        <f t="shared" si="2"/>
        <v>CMS.22</v>
      </c>
      <c r="B23" s="113">
        <f>General1!$C$2</f>
        <v>6</v>
      </c>
      <c r="C23" s="113">
        <v>22</v>
      </c>
      <c r="D23" s="113" t="str">
        <f>General1!$E$6</f>
        <v>CMS</v>
      </c>
      <c r="E23" s="113" t="str">
        <f>General1!$E$8</f>
        <v>yes</v>
      </c>
      <c r="F23" s="117" t="str">
        <f>General1!$E$10</f>
        <v>yes</v>
      </c>
      <c r="G23" s="113" t="str">
        <f>General1!$E$13</f>
        <v>yes</v>
      </c>
      <c r="H23" s="113" t="str">
        <f>General1!$E$15</f>
        <v>yes</v>
      </c>
      <c r="I23" s="113" t="str">
        <f>General1!$E$17</f>
        <v>yes</v>
      </c>
      <c r="J23" s="113" t="str">
        <f>General1!$E$19</f>
        <v>no</v>
      </c>
      <c r="K23" s="113" t="str">
        <f>General1!$E$23</f>
        <v>no</v>
      </c>
      <c r="L23" s="113">
        <f>General1!$E$25</f>
        <v>0</v>
      </c>
      <c r="M23" s="113" t="str">
        <f>General1!$C$29</f>
        <v>Facility type</v>
      </c>
      <c r="N23" s="113" t="str">
        <f>General1!$E$29</f>
        <v>warehouse</v>
      </c>
      <c r="O23" s="113" t="str">
        <f>General1!$C$33</f>
        <v>Ownership</v>
      </c>
      <c r="P23" s="113" t="str">
        <f>General1!$E$33</f>
        <v>public</v>
      </c>
      <c r="Q23" s="113" t="str">
        <f>General1!$C$35</f>
        <v xml:space="preserve">Access </v>
      </c>
      <c r="R23" s="113" t="str">
        <f>General1!$E$35</f>
        <v>good</v>
      </c>
      <c r="S23" s="113" t="str">
        <f>General1!$C$37</f>
        <v>Regions</v>
      </c>
      <c r="T23" s="113" t="str">
        <f>General1!$E$37</f>
        <v>South</v>
      </c>
      <c r="U23" s="113" t="str">
        <f>General1!$C$39</f>
        <v>urban rural</v>
      </c>
      <c r="V23" s="113" t="str">
        <f>General1!$E$39</f>
        <v>urban</v>
      </c>
      <c r="W23" s="113">
        <f>General1!$E$43</f>
        <v>0</v>
      </c>
      <c r="X23" s="113">
        <f>General1!$E$45</f>
        <v>0</v>
      </c>
      <c r="Y23" s="113" t="s">
        <v>437</v>
      </c>
      <c r="Z23" s="113" t="s">
        <v>439</v>
      </c>
      <c r="AA23" s="113">
        <f>Procurement1!$E$7</f>
        <v>0</v>
      </c>
      <c r="AB23" s="118">
        <f t="shared" si="0"/>
        <v>0</v>
      </c>
      <c r="AC23" s="118">
        <f>Procurement1!$E$39</f>
        <v>0</v>
      </c>
    </row>
    <row r="24" spans="1:33" ht="12.75" x14ac:dyDescent="0.2">
      <c r="A24" s="113" t="str">
        <f t="shared" si="2"/>
        <v>CMS.23</v>
      </c>
      <c r="B24" s="113">
        <f>General1!$C$2</f>
        <v>6</v>
      </c>
      <c r="C24" s="113">
        <v>23</v>
      </c>
      <c r="D24" s="113" t="str">
        <f>General1!$E$6</f>
        <v>CMS</v>
      </c>
      <c r="E24" s="113" t="str">
        <f>General1!$E$8</f>
        <v>yes</v>
      </c>
      <c r="F24" s="117" t="str">
        <f>General1!$E$10</f>
        <v>yes</v>
      </c>
      <c r="G24" s="113" t="str">
        <f>General1!$E$13</f>
        <v>yes</v>
      </c>
      <c r="H24" s="113" t="str">
        <f>General1!$E$15</f>
        <v>yes</v>
      </c>
      <c r="I24" s="113" t="str">
        <f>General1!$E$17</f>
        <v>yes</v>
      </c>
      <c r="J24" s="113" t="str">
        <f>General1!$E$19</f>
        <v>no</v>
      </c>
      <c r="K24" s="113" t="str">
        <f>General1!$E$23</f>
        <v>no</v>
      </c>
      <c r="L24" s="113">
        <f>General1!$E$25</f>
        <v>0</v>
      </c>
      <c r="M24" s="113" t="str">
        <f>General1!$C$29</f>
        <v>Facility type</v>
      </c>
      <c r="N24" s="113" t="str">
        <f>General1!$E$29</f>
        <v>warehouse</v>
      </c>
      <c r="O24" s="113" t="str">
        <f>General1!$C$33</f>
        <v>Ownership</v>
      </c>
      <c r="P24" s="113" t="str">
        <f>General1!$E$33</f>
        <v>public</v>
      </c>
      <c r="Q24" s="113" t="str">
        <f>General1!$C$35</f>
        <v xml:space="preserve">Access </v>
      </c>
      <c r="R24" s="113" t="str">
        <f>General1!$E$35</f>
        <v>good</v>
      </c>
      <c r="S24" s="113" t="str">
        <f>General1!$C$37</f>
        <v>Regions</v>
      </c>
      <c r="T24" s="113" t="str">
        <f>General1!$E$37</f>
        <v>South</v>
      </c>
      <c r="U24" s="113" t="str">
        <f>General1!$C$39</f>
        <v>urban rural</v>
      </c>
      <c r="V24" s="113" t="str">
        <f>General1!$E$39</f>
        <v>urban</v>
      </c>
      <c r="W24" s="113">
        <f>General1!$E$43</f>
        <v>0</v>
      </c>
      <c r="X24" s="113">
        <f>General1!$E$45</f>
        <v>0</v>
      </c>
      <c r="Y24" s="113" t="s">
        <v>437</v>
      </c>
      <c r="Z24" s="113" t="s">
        <v>439</v>
      </c>
      <c r="AA24" s="113">
        <f>Procurement1!$E$7</f>
        <v>0</v>
      </c>
      <c r="AB24" s="118">
        <f t="shared" si="0"/>
        <v>0</v>
      </c>
      <c r="AC24" s="118">
        <f>Procurement1!$E$40</f>
        <v>0</v>
      </c>
    </row>
    <row r="25" spans="1:33" ht="12.75" x14ac:dyDescent="0.2">
      <c r="A25" s="113" t="str">
        <f t="shared" si="2"/>
        <v>CMS.24</v>
      </c>
      <c r="B25" s="113">
        <f>General1!$C$2</f>
        <v>6</v>
      </c>
      <c r="C25" s="113">
        <v>24</v>
      </c>
      <c r="D25" s="113" t="str">
        <f>General1!$E$6</f>
        <v>CMS</v>
      </c>
      <c r="E25" s="113" t="str">
        <f>General1!$E$8</f>
        <v>yes</v>
      </c>
      <c r="F25" s="117" t="str">
        <f>General1!$E$10</f>
        <v>yes</v>
      </c>
      <c r="G25" s="113" t="str">
        <f>General1!$E$13</f>
        <v>yes</v>
      </c>
      <c r="H25" s="113" t="str">
        <f>General1!$E$15</f>
        <v>yes</v>
      </c>
      <c r="I25" s="113" t="str">
        <f>General1!$E$17</f>
        <v>yes</v>
      </c>
      <c r="J25" s="113" t="str">
        <f>General1!$E$19</f>
        <v>no</v>
      </c>
      <c r="K25" s="113" t="str">
        <f>General1!$E$23</f>
        <v>no</v>
      </c>
      <c r="L25" s="113">
        <f>General1!$E$25</f>
        <v>0</v>
      </c>
      <c r="M25" s="113" t="str">
        <f>General1!$C$29</f>
        <v>Facility type</v>
      </c>
      <c r="N25" s="113" t="str">
        <f>General1!$E$29</f>
        <v>warehouse</v>
      </c>
      <c r="O25" s="113" t="str">
        <f>General1!$C$33</f>
        <v>Ownership</v>
      </c>
      <c r="P25" s="113" t="str">
        <f>General1!$E$33</f>
        <v>public</v>
      </c>
      <c r="Q25" s="113" t="str">
        <f>General1!$C$35</f>
        <v xml:space="preserve">Access </v>
      </c>
      <c r="R25" s="113" t="str">
        <f>General1!$E$35</f>
        <v>good</v>
      </c>
      <c r="S25" s="113" t="str">
        <f>General1!$C$37</f>
        <v>Regions</v>
      </c>
      <c r="T25" s="113" t="str">
        <f>General1!$E$37</f>
        <v>South</v>
      </c>
      <c r="U25" s="113" t="str">
        <f>General1!$C$39</f>
        <v>urban rural</v>
      </c>
      <c r="V25" s="113" t="str">
        <f>General1!$E$39</f>
        <v>urban</v>
      </c>
      <c r="W25" s="113">
        <f>General1!$E$43</f>
        <v>0</v>
      </c>
      <c r="X25" s="113">
        <f>General1!$E$45</f>
        <v>0</v>
      </c>
      <c r="Y25" s="113" t="s">
        <v>437</v>
      </c>
      <c r="Z25" s="113" t="s">
        <v>439</v>
      </c>
      <c r="AA25" s="113">
        <f>Procurement1!$E$7</f>
        <v>0</v>
      </c>
      <c r="AB25" s="118">
        <f t="shared" si="0"/>
        <v>0</v>
      </c>
      <c r="AC25" s="118">
        <f>Procurement1!$E$41</f>
        <v>0</v>
      </c>
    </row>
    <row r="26" spans="1:33" ht="12.75" x14ac:dyDescent="0.2">
      <c r="A26" s="113" t="str">
        <f t="shared" si="2"/>
        <v>CMS.25</v>
      </c>
      <c r="B26" s="113">
        <f>General1!$C$2</f>
        <v>6</v>
      </c>
      <c r="C26" s="113">
        <v>25</v>
      </c>
      <c r="D26" s="113" t="str">
        <f>General1!$E$6</f>
        <v>CMS</v>
      </c>
      <c r="E26" s="113" t="str">
        <f>General1!$E$8</f>
        <v>yes</v>
      </c>
      <c r="F26" s="117" t="str">
        <f>General1!$E$10</f>
        <v>yes</v>
      </c>
      <c r="G26" s="113" t="str">
        <f>General1!$E$13</f>
        <v>yes</v>
      </c>
      <c r="H26" s="113" t="str">
        <f>General1!$E$15</f>
        <v>yes</v>
      </c>
      <c r="I26" s="113" t="str">
        <f>General1!$E$17</f>
        <v>yes</v>
      </c>
      <c r="J26" s="113" t="str">
        <f>General1!$E$19</f>
        <v>no</v>
      </c>
      <c r="K26" s="113" t="str">
        <f>General1!$E$23</f>
        <v>no</v>
      </c>
      <c r="L26" s="113">
        <f>General1!$E$25</f>
        <v>0</v>
      </c>
      <c r="M26" s="113" t="str">
        <f>General1!$C$29</f>
        <v>Facility type</v>
      </c>
      <c r="N26" s="113" t="str">
        <f>General1!$E$29</f>
        <v>warehouse</v>
      </c>
      <c r="O26" s="113" t="str">
        <f>General1!$C$33</f>
        <v>Ownership</v>
      </c>
      <c r="P26" s="113" t="str">
        <f>General1!$E$33</f>
        <v>public</v>
      </c>
      <c r="Q26" s="113" t="str">
        <f>General1!$C$35</f>
        <v xml:space="preserve">Access </v>
      </c>
      <c r="R26" s="113" t="str">
        <f>General1!$E$35</f>
        <v>good</v>
      </c>
      <c r="S26" s="113" t="str">
        <f>General1!$C$37</f>
        <v>Regions</v>
      </c>
      <c r="T26" s="113" t="str">
        <f>General1!$E$37</f>
        <v>South</v>
      </c>
      <c r="U26" s="113" t="str">
        <f>General1!$C$39</f>
        <v>urban rural</v>
      </c>
      <c r="V26" s="113" t="str">
        <f>General1!$E$39</f>
        <v>urban</v>
      </c>
      <c r="W26" s="113">
        <f>General1!$E$43</f>
        <v>0</v>
      </c>
      <c r="X26" s="113">
        <f>General1!$E$45</f>
        <v>0</v>
      </c>
      <c r="Y26" s="113" t="s">
        <v>440</v>
      </c>
      <c r="Z26" s="113" t="s">
        <v>438</v>
      </c>
      <c r="AA26" s="113">
        <f>Storage1!$E$7</f>
        <v>0</v>
      </c>
      <c r="AB26" s="118">
        <f t="shared" si="0"/>
        <v>0</v>
      </c>
      <c r="AC26" s="118">
        <f t="shared" ref="AC26:AC45" si="3">AE26*AF26*(AG26/HoursWorkweek)</f>
        <v>0</v>
      </c>
      <c r="AD26" s="113">
        <f>Storage1!$C$10</f>
        <v>0</v>
      </c>
      <c r="AE26" s="113">
        <f>Storage1!D10</f>
        <v>0</v>
      </c>
      <c r="AF26" s="113">
        <f>Storage1!E10</f>
        <v>0</v>
      </c>
      <c r="AG26" s="113">
        <f>Storage1!F10</f>
        <v>0</v>
      </c>
    </row>
    <row r="27" spans="1:33" ht="12.75" x14ac:dyDescent="0.2">
      <c r="A27" s="113" t="str">
        <f t="shared" si="2"/>
        <v>CMS.26</v>
      </c>
      <c r="B27" s="113">
        <f>General1!$C$2</f>
        <v>6</v>
      </c>
      <c r="C27" s="113">
        <v>26</v>
      </c>
      <c r="D27" s="113" t="str">
        <f>General1!$E$6</f>
        <v>CMS</v>
      </c>
      <c r="E27" s="113" t="str">
        <f>General1!$E$8</f>
        <v>yes</v>
      </c>
      <c r="F27" s="117" t="str">
        <f>General1!$E$10</f>
        <v>yes</v>
      </c>
      <c r="G27" s="113" t="str">
        <f>General1!$E$13</f>
        <v>yes</v>
      </c>
      <c r="H27" s="113" t="str">
        <f>General1!$E$15</f>
        <v>yes</v>
      </c>
      <c r="I27" s="113" t="str">
        <f>General1!$E$17</f>
        <v>yes</v>
      </c>
      <c r="J27" s="113" t="str">
        <f>General1!$E$19</f>
        <v>no</v>
      </c>
      <c r="K27" s="113" t="str">
        <f>General1!$E$23</f>
        <v>no</v>
      </c>
      <c r="L27" s="113">
        <f>General1!$E$25</f>
        <v>0</v>
      </c>
      <c r="M27" s="113" t="str">
        <f>General1!$C$29</f>
        <v>Facility type</v>
      </c>
      <c r="N27" s="113" t="str">
        <f>General1!$E$29</f>
        <v>warehouse</v>
      </c>
      <c r="O27" s="113" t="str">
        <f>General1!$C$33</f>
        <v>Ownership</v>
      </c>
      <c r="P27" s="113" t="str">
        <f>General1!$E$33</f>
        <v>public</v>
      </c>
      <c r="Q27" s="113" t="str">
        <f>General1!$C$35</f>
        <v xml:space="preserve">Access </v>
      </c>
      <c r="R27" s="113" t="str">
        <f>General1!$E$35</f>
        <v>good</v>
      </c>
      <c r="S27" s="113" t="str">
        <f>General1!$C$37</f>
        <v>Regions</v>
      </c>
      <c r="T27" s="113" t="str">
        <f>General1!$E$37</f>
        <v>South</v>
      </c>
      <c r="U27" s="113" t="str">
        <f>General1!$C$39</f>
        <v>urban rural</v>
      </c>
      <c r="V27" s="113" t="str">
        <f>General1!$E$39</f>
        <v>urban</v>
      </c>
      <c r="W27" s="113">
        <f>General1!$E$43</f>
        <v>0</v>
      </c>
      <c r="X27" s="113">
        <f>General1!$E$45</f>
        <v>0</v>
      </c>
      <c r="Y27" s="113" t="s">
        <v>440</v>
      </c>
      <c r="Z27" s="113" t="s">
        <v>438</v>
      </c>
      <c r="AA27" s="113">
        <f>Storage1!$E$7</f>
        <v>0</v>
      </c>
      <c r="AB27" s="118">
        <f t="shared" si="0"/>
        <v>0</v>
      </c>
      <c r="AC27" s="118">
        <f t="shared" si="3"/>
        <v>0</v>
      </c>
      <c r="AD27" s="113">
        <f>Storage1!C11</f>
        <v>0</v>
      </c>
      <c r="AE27" s="113">
        <f>Storage1!D11</f>
        <v>0</v>
      </c>
      <c r="AF27" s="113">
        <f>Storage1!E11</f>
        <v>0</v>
      </c>
      <c r="AG27" s="113">
        <f>Storage1!F11</f>
        <v>0</v>
      </c>
    </row>
    <row r="28" spans="1:33" ht="12.75" x14ac:dyDescent="0.2">
      <c r="A28" s="113" t="str">
        <f t="shared" si="2"/>
        <v>CMS.27</v>
      </c>
      <c r="B28" s="113">
        <f>General1!$C$2</f>
        <v>6</v>
      </c>
      <c r="C28" s="113">
        <v>27</v>
      </c>
      <c r="D28" s="113" t="str">
        <f>General1!$E$6</f>
        <v>CMS</v>
      </c>
      <c r="E28" s="113" t="str">
        <f>General1!$E$8</f>
        <v>yes</v>
      </c>
      <c r="F28" s="117" t="str">
        <f>General1!$E$10</f>
        <v>yes</v>
      </c>
      <c r="G28" s="113" t="str">
        <f>General1!$E$13</f>
        <v>yes</v>
      </c>
      <c r="H28" s="113" t="str">
        <f>General1!$E$15</f>
        <v>yes</v>
      </c>
      <c r="I28" s="113" t="str">
        <f>General1!$E$17</f>
        <v>yes</v>
      </c>
      <c r="J28" s="113" t="str">
        <f>General1!$E$19</f>
        <v>no</v>
      </c>
      <c r="K28" s="113" t="str">
        <f>General1!$E$23</f>
        <v>no</v>
      </c>
      <c r="L28" s="113">
        <f>General1!$E$25</f>
        <v>0</v>
      </c>
      <c r="M28" s="113" t="str">
        <f>General1!$C$29</f>
        <v>Facility type</v>
      </c>
      <c r="N28" s="113" t="str">
        <f>General1!$E$29</f>
        <v>warehouse</v>
      </c>
      <c r="O28" s="113" t="str">
        <f>General1!$C$33</f>
        <v>Ownership</v>
      </c>
      <c r="P28" s="113" t="str">
        <f>General1!$E$33</f>
        <v>public</v>
      </c>
      <c r="Q28" s="113" t="str">
        <f>General1!$C$35</f>
        <v xml:space="preserve">Access </v>
      </c>
      <c r="R28" s="113" t="str">
        <f>General1!$E$35</f>
        <v>good</v>
      </c>
      <c r="S28" s="113" t="str">
        <f>General1!$C$37</f>
        <v>Regions</v>
      </c>
      <c r="T28" s="113" t="str">
        <f>General1!$E$37</f>
        <v>South</v>
      </c>
      <c r="U28" s="113" t="str">
        <f>General1!$C$39</f>
        <v>urban rural</v>
      </c>
      <c r="V28" s="113" t="str">
        <f>General1!$E$39</f>
        <v>urban</v>
      </c>
      <c r="W28" s="113">
        <f>General1!$E$43</f>
        <v>0</v>
      </c>
      <c r="X28" s="113">
        <f>General1!$E$45</f>
        <v>0</v>
      </c>
      <c r="Y28" s="113" t="s">
        <v>440</v>
      </c>
      <c r="Z28" s="113" t="s">
        <v>438</v>
      </c>
      <c r="AA28" s="113">
        <f>Storage1!$E$7</f>
        <v>0</v>
      </c>
      <c r="AB28" s="118">
        <f t="shared" si="0"/>
        <v>0</v>
      </c>
      <c r="AC28" s="118">
        <f t="shared" si="3"/>
        <v>0</v>
      </c>
      <c r="AD28" s="113">
        <f>Storage1!C12</f>
        <v>0</v>
      </c>
      <c r="AE28" s="113">
        <f>Storage1!D12</f>
        <v>0</v>
      </c>
      <c r="AF28" s="113">
        <f>Storage1!E12</f>
        <v>0</v>
      </c>
      <c r="AG28" s="113">
        <f>Storage1!F12</f>
        <v>0</v>
      </c>
    </row>
    <row r="29" spans="1:33" ht="12.75" x14ac:dyDescent="0.2">
      <c r="A29" s="113" t="str">
        <f t="shared" si="2"/>
        <v>CMS.28</v>
      </c>
      <c r="B29" s="113">
        <f>General1!$C$2</f>
        <v>6</v>
      </c>
      <c r="C29" s="113">
        <v>28</v>
      </c>
      <c r="D29" s="113" t="str">
        <f>General1!$E$6</f>
        <v>CMS</v>
      </c>
      <c r="E29" s="113" t="str">
        <f>General1!$E$8</f>
        <v>yes</v>
      </c>
      <c r="F29" s="117" t="str">
        <f>General1!$E$10</f>
        <v>yes</v>
      </c>
      <c r="G29" s="113" t="str">
        <f>General1!$E$13</f>
        <v>yes</v>
      </c>
      <c r="H29" s="113" t="str">
        <f>General1!$E$15</f>
        <v>yes</v>
      </c>
      <c r="I29" s="113" t="str">
        <f>General1!$E$17</f>
        <v>yes</v>
      </c>
      <c r="J29" s="113" t="str">
        <f>General1!$E$19</f>
        <v>no</v>
      </c>
      <c r="K29" s="113" t="str">
        <f>General1!$E$23</f>
        <v>no</v>
      </c>
      <c r="L29" s="113">
        <f>General1!$E$25</f>
        <v>0</v>
      </c>
      <c r="M29" s="113" t="str">
        <f>General1!$C$29</f>
        <v>Facility type</v>
      </c>
      <c r="N29" s="113" t="str">
        <f>General1!$E$29</f>
        <v>warehouse</v>
      </c>
      <c r="O29" s="113" t="str">
        <f>General1!$C$33</f>
        <v>Ownership</v>
      </c>
      <c r="P29" s="113" t="str">
        <f>General1!$E$33</f>
        <v>public</v>
      </c>
      <c r="Q29" s="113" t="str">
        <f>General1!$C$35</f>
        <v xml:space="preserve">Access </v>
      </c>
      <c r="R29" s="113" t="str">
        <f>General1!$E$35</f>
        <v>good</v>
      </c>
      <c r="S29" s="113" t="str">
        <f>General1!$C$37</f>
        <v>Regions</v>
      </c>
      <c r="T29" s="113" t="str">
        <f>General1!$E$37</f>
        <v>South</v>
      </c>
      <c r="U29" s="113" t="str">
        <f>General1!$C$39</f>
        <v>urban rural</v>
      </c>
      <c r="V29" s="113" t="str">
        <f>General1!$E$39</f>
        <v>urban</v>
      </c>
      <c r="W29" s="113">
        <f>General1!$E$43</f>
        <v>0</v>
      </c>
      <c r="X29" s="113">
        <f>General1!$E$45</f>
        <v>0</v>
      </c>
      <c r="Y29" s="113" t="s">
        <v>440</v>
      </c>
      <c r="Z29" s="113" t="s">
        <v>438</v>
      </c>
      <c r="AA29" s="113">
        <f>Storage1!$E$7</f>
        <v>0</v>
      </c>
      <c r="AB29" s="118">
        <f t="shared" si="0"/>
        <v>0</v>
      </c>
      <c r="AC29" s="118">
        <f t="shared" si="3"/>
        <v>0</v>
      </c>
      <c r="AD29" s="113">
        <f>Storage1!C13</f>
        <v>0</v>
      </c>
      <c r="AE29" s="113">
        <f>Storage1!D13</f>
        <v>0</v>
      </c>
      <c r="AF29" s="113">
        <f>Storage1!E13</f>
        <v>0</v>
      </c>
      <c r="AG29" s="113">
        <f>Storage1!F13</f>
        <v>0</v>
      </c>
    </row>
    <row r="30" spans="1:33" ht="12.75" x14ac:dyDescent="0.2">
      <c r="A30" s="113" t="str">
        <f t="shared" si="2"/>
        <v>CMS.29</v>
      </c>
      <c r="B30" s="113">
        <f>General1!$C$2</f>
        <v>6</v>
      </c>
      <c r="C30" s="113">
        <v>29</v>
      </c>
      <c r="D30" s="113" t="str">
        <f>General1!$E$6</f>
        <v>CMS</v>
      </c>
      <c r="E30" s="113" t="str">
        <f>General1!$E$8</f>
        <v>yes</v>
      </c>
      <c r="F30" s="117" t="str">
        <f>General1!$E$10</f>
        <v>yes</v>
      </c>
      <c r="G30" s="113" t="str">
        <f>General1!$E$13</f>
        <v>yes</v>
      </c>
      <c r="H30" s="113" t="str">
        <f>General1!$E$15</f>
        <v>yes</v>
      </c>
      <c r="I30" s="113" t="str">
        <f>General1!$E$17</f>
        <v>yes</v>
      </c>
      <c r="J30" s="113" t="str">
        <f>General1!$E$19</f>
        <v>no</v>
      </c>
      <c r="K30" s="113" t="str">
        <f>General1!$E$23</f>
        <v>no</v>
      </c>
      <c r="L30" s="113">
        <f>General1!$E$25</f>
        <v>0</v>
      </c>
      <c r="M30" s="113" t="str">
        <f>General1!$C$29</f>
        <v>Facility type</v>
      </c>
      <c r="N30" s="113" t="str">
        <f>General1!$E$29</f>
        <v>warehouse</v>
      </c>
      <c r="O30" s="113" t="str">
        <f>General1!$C$33</f>
        <v>Ownership</v>
      </c>
      <c r="P30" s="113" t="str">
        <f>General1!$E$33</f>
        <v>public</v>
      </c>
      <c r="Q30" s="113" t="str">
        <f>General1!$C$35</f>
        <v xml:space="preserve">Access </v>
      </c>
      <c r="R30" s="113" t="str">
        <f>General1!$E$35</f>
        <v>good</v>
      </c>
      <c r="S30" s="113" t="str">
        <f>General1!$C$37</f>
        <v>Regions</v>
      </c>
      <c r="T30" s="113" t="str">
        <f>General1!$E$37</f>
        <v>South</v>
      </c>
      <c r="U30" s="113" t="str">
        <f>General1!$C$39</f>
        <v>urban rural</v>
      </c>
      <c r="V30" s="113" t="str">
        <f>General1!$E$39</f>
        <v>urban</v>
      </c>
      <c r="W30" s="113">
        <f>General1!$E$43</f>
        <v>0</v>
      </c>
      <c r="X30" s="113">
        <f>General1!$E$45</f>
        <v>0</v>
      </c>
      <c r="Y30" s="113" t="s">
        <v>440</v>
      </c>
      <c r="Z30" s="113" t="s">
        <v>438</v>
      </c>
      <c r="AA30" s="113">
        <f>Storage1!$E$7</f>
        <v>0</v>
      </c>
      <c r="AB30" s="118">
        <f t="shared" si="0"/>
        <v>0</v>
      </c>
      <c r="AC30" s="118">
        <f t="shared" si="3"/>
        <v>0</v>
      </c>
      <c r="AD30" s="113">
        <f>Storage1!C14</f>
        <v>0</v>
      </c>
      <c r="AE30" s="113">
        <f>Storage1!D14</f>
        <v>0</v>
      </c>
      <c r="AF30" s="113">
        <f>Storage1!E14</f>
        <v>0</v>
      </c>
      <c r="AG30" s="113">
        <f>Storage1!F14</f>
        <v>0</v>
      </c>
    </row>
    <row r="31" spans="1:33" ht="12.75" x14ac:dyDescent="0.2">
      <c r="A31" s="113" t="str">
        <f t="shared" si="2"/>
        <v>CMS.30</v>
      </c>
      <c r="B31" s="113">
        <f>General1!$C$2</f>
        <v>6</v>
      </c>
      <c r="C31" s="113">
        <v>30</v>
      </c>
      <c r="D31" s="113" t="str">
        <f>General1!$E$6</f>
        <v>CMS</v>
      </c>
      <c r="E31" s="113" t="str">
        <f>General1!$E$8</f>
        <v>yes</v>
      </c>
      <c r="F31" s="117" t="str">
        <f>General1!$E$10</f>
        <v>yes</v>
      </c>
      <c r="G31" s="113" t="str">
        <f>General1!$E$13</f>
        <v>yes</v>
      </c>
      <c r="H31" s="113" t="str">
        <f>General1!$E$15</f>
        <v>yes</v>
      </c>
      <c r="I31" s="113" t="str">
        <f>General1!$E$17</f>
        <v>yes</v>
      </c>
      <c r="J31" s="113" t="str">
        <f>General1!$E$19</f>
        <v>no</v>
      </c>
      <c r="K31" s="113" t="str">
        <f>General1!$E$23</f>
        <v>no</v>
      </c>
      <c r="L31" s="113">
        <f>General1!$E$25</f>
        <v>0</v>
      </c>
      <c r="M31" s="113" t="str">
        <f>General1!$C$29</f>
        <v>Facility type</v>
      </c>
      <c r="N31" s="113" t="str">
        <f>General1!$E$29</f>
        <v>warehouse</v>
      </c>
      <c r="O31" s="113" t="str">
        <f>General1!$C$33</f>
        <v>Ownership</v>
      </c>
      <c r="P31" s="113" t="str">
        <f>General1!$E$33</f>
        <v>public</v>
      </c>
      <c r="Q31" s="113" t="str">
        <f>General1!$C$35</f>
        <v xml:space="preserve">Access </v>
      </c>
      <c r="R31" s="113" t="str">
        <f>General1!$E$35</f>
        <v>good</v>
      </c>
      <c r="S31" s="113" t="str">
        <f>General1!$C$37</f>
        <v>Regions</v>
      </c>
      <c r="T31" s="113" t="str">
        <f>General1!$E$37</f>
        <v>South</v>
      </c>
      <c r="U31" s="113" t="str">
        <f>General1!$C$39</f>
        <v>urban rural</v>
      </c>
      <c r="V31" s="113" t="str">
        <f>General1!$E$39</f>
        <v>urban</v>
      </c>
      <c r="W31" s="113">
        <f>General1!$E$43</f>
        <v>0</v>
      </c>
      <c r="X31" s="113">
        <f>General1!$E$45</f>
        <v>0</v>
      </c>
      <c r="Y31" s="113" t="s">
        <v>440</v>
      </c>
      <c r="Z31" s="113" t="s">
        <v>438</v>
      </c>
      <c r="AA31" s="113">
        <f>Storage1!$E$7</f>
        <v>0</v>
      </c>
      <c r="AB31" s="118">
        <f t="shared" si="0"/>
        <v>0</v>
      </c>
      <c r="AC31" s="118">
        <f t="shared" si="3"/>
        <v>0</v>
      </c>
      <c r="AD31" s="113">
        <f>Storage1!C15</f>
        <v>0</v>
      </c>
      <c r="AE31" s="113">
        <f>Storage1!D15</f>
        <v>0</v>
      </c>
      <c r="AF31" s="113">
        <f>Storage1!E15</f>
        <v>0</v>
      </c>
      <c r="AG31" s="113">
        <f>Storage1!F15</f>
        <v>0</v>
      </c>
    </row>
    <row r="32" spans="1:33" ht="12.75" x14ac:dyDescent="0.2">
      <c r="A32" s="113" t="str">
        <f t="shared" si="2"/>
        <v>CMS.31</v>
      </c>
      <c r="B32" s="113">
        <f>General1!$C$2</f>
        <v>6</v>
      </c>
      <c r="C32" s="113">
        <v>31</v>
      </c>
      <c r="D32" s="113" t="str">
        <f>General1!$E$6</f>
        <v>CMS</v>
      </c>
      <c r="E32" s="113" t="str">
        <f>General1!$E$8</f>
        <v>yes</v>
      </c>
      <c r="F32" s="117" t="str">
        <f>General1!$E$10</f>
        <v>yes</v>
      </c>
      <c r="G32" s="113" t="str">
        <f>General1!$E$13</f>
        <v>yes</v>
      </c>
      <c r="H32" s="113" t="str">
        <f>General1!$E$15</f>
        <v>yes</v>
      </c>
      <c r="I32" s="113" t="str">
        <f>General1!$E$17</f>
        <v>yes</v>
      </c>
      <c r="J32" s="113" t="str">
        <f>General1!$E$19</f>
        <v>no</v>
      </c>
      <c r="K32" s="113" t="str">
        <f>General1!$E$23</f>
        <v>no</v>
      </c>
      <c r="L32" s="113">
        <f>General1!$E$25</f>
        <v>0</v>
      </c>
      <c r="M32" s="113" t="str">
        <f>General1!$C$29</f>
        <v>Facility type</v>
      </c>
      <c r="N32" s="113" t="str">
        <f>General1!$E$29</f>
        <v>warehouse</v>
      </c>
      <c r="O32" s="113" t="str">
        <f>General1!$C$33</f>
        <v>Ownership</v>
      </c>
      <c r="P32" s="113" t="str">
        <f>General1!$E$33</f>
        <v>public</v>
      </c>
      <c r="Q32" s="113" t="str">
        <f>General1!$C$35</f>
        <v xml:space="preserve">Access </v>
      </c>
      <c r="R32" s="113" t="str">
        <f>General1!$E$35</f>
        <v>good</v>
      </c>
      <c r="S32" s="113" t="str">
        <f>General1!$C$37</f>
        <v>Regions</v>
      </c>
      <c r="T32" s="113" t="str">
        <f>General1!$E$37</f>
        <v>South</v>
      </c>
      <c r="U32" s="113" t="str">
        <f>General1!$C$39</f>
        <v>urban rural</v>
      </c>
      <c r="V32" s="113" t="str">
        <f>General1!$E$39</f>
        <v>urban</v>
      </c>
      <c r="W32" s="113">
        <f>General1!$E$43</f>
        <v>0</v>
      </c>
      <c r="X32" s="113">
        <f>General1!$E$45</f>
        <v>0</v>
      </c>
      <c r="Y32" s="113" t="s">
        <v>440</v>
      </c>
      <c r="Z32" s="113" t="s">
        <v>438</v>
      </c>
      <c r="AA32" s="113">
        <f>Storage1!$E$7</f>
        <v>0</v>
      </c>
      <c r="AB32" s="118">
        <f t="shared" si="0"/>
        <v>0</v>
      </c>
      <c r="AC32" s="118">
        <f t="shared" si="3"/>
        <v>0</v>
      </c>
      <c r="AD32" s="113">
        <f>Storage1!C16</f>
        <v>0</v>
      </c>
      <c r="AE32" s="113">
        <f>Storage1!D16</f>
        <v>0</v>
      </c>
      <c r="AF32" s="113">
        <f>Storage1!E16</f>
        <v>0</v>
      </c>
      <c r="AG32" s="113">
        <f>Storage1!F16</f>
        <v>0</v>
      </c>
    </row>
    <row r="33" spans="1:43" ht="12.75" x14ac:dyDescent="0.2">
      <c r="A33" s="113" t="str">
        <f t="shared" si="2"/>
        <v>CMS.32</v>
      </c>
      <c r="B33" s="113">
        <f>General1!$C$2</f>
        <v>6</v>
      </c>
      <c r="C33" s="113">
        <v>32</v>
      </c>
      <c r="D33" s="113" t="str">
        <f>General1!$E$6</f>
        <v>CMS</v>
      </c>
      <c r="E33" s="113" t="str">
        <f>General1!$E$8</f>
        <v>yes</v>
      </c>
      <c r="F33" s="117" t="str">
        <f>General1!$E$10</f>
        <v>yes</v>
      </c>
      <c r="G33" s="113" t="str">
        <f>General1!$E$13</f>
        <v>yes</v>
      </c>
      <c r="H33" s="113" t="str">
        <f>General1!$E$15</f>
        <v>yes</v>
      </c>
      <c r="I33" s="113" t="str">
        <f>General1!$E$17</f>
        <v>yes</v>
      </c>
      <c r="J33" s="113" t="str">
        <f>General1!$E$19</f>
        <v>no</v>
      </c>
      <c r="K33" s="113" t="str">
        <f>General1!$E$23</f>
        <v>no</v>
      </c>
      <c r="L33" s="113">
        <f>General1!$E$25</f>
        <v>0</v>
      </c>
      <c r="M33" s="113" t="str">
        <f>General1!$C$29</f>
        <v>Facility type</v>
      </c>
      <c r="N33" s="113" t="str">
        <f>General1!$E$29</f>
        <v>warehouse</v>
      </c>
      <c r="O33" s="113" t="str">
        <f>General1!$C$33</f>
        <v>Ownership</v>
      </c>
      <c r="P33" s="113" t="str">
        <f>General1!$E$33</f>
        <v>public</v>
      </c>
      <c r="Q33" s="113" t="str">
        <f>General1!$C$35</f>
        <v xml:space="preserve">Access </v>
      </c>
      <c r="R33" s="113" t="str">
        <f>General1!$E$35</f>
        <v>good</v>
      </c>
      <c r="S33" s="113" t="str">
        <f>General1!$C$37</f>
        <v>Regions</v>
      </c>
      <c r="T33" s="113" t="str">
        <f>General1!$E$37</f>
        <v>South</v>
      </c>
      <c r="U33" s="113" t="str">
        <f>General1!$C$39</f>
        <v>urban rural</v>
      </c>
      <c r="V33" s="113" t="str">
        <f>General1!$E$39</f>
        <v>urban</v>
      </c>
      <c r="W33" s="113">
        <f>General1!$E$43</f>
        <v>0</v>
      </c>
      <c r="X33" s="113">
        <f>General1!$E$45</f>
        <v>0</v>
      </c>
      <c r="Y33" s="113" t="s">
        <v>440</v>
      </c>
      <c r="Z33" s="113" t="s">
        <v>438</v>
      </c>
      <c r="AA33" s="113">
        <f>Storage1!$E$7</f>
        <v>0</v>
      </c>
      <c r="AB33" s="118">
        <f t="shared" si="0"/>
        <v>0</v>
      </c>
      <c r="AC33" s="118">
        <f t="shared" si="3"/>
        <v>0</v>
      </c>
      <c r="AD33" s="113">
        <f>Storage1!C17</f>
        <v>0</v>
      </c>
      <c r="AE33" s="113">
        <f>Storage1!D17</f>
        <v>0</v>
      </c>
      <c r="AF33" s="113">
        <f>Storage1!E17</f>
        <v>0</v>
      </c>
      <c r="AG33" s="113">
        <f>Storage1!F17</f>
        <v>0</v>
      </c>
    </row>
    <row r="34" spans="1:43" x14ac:dyDescent="0.25">
      <c r="A34" s="113" t="str">
        <f t="shared" si="2"/>
        <v>CMS.33</v>
      </c>
      <c r="B34" s="113">
        <f>General1!$C$2</f>
        <v>6</v>
      </c>
      <c r="C34" s="113">
        <v>33</v>
      </c>
      <c r="D34" s="113" t="str">
        <f>General1!$E$6</f>
        <v>CMS</v>
      </c>
      <c r="E34" s="113" t="str">
        <f>General1!$E$8</f>
        <v>yes</v>
      </c>
      <c r="F34" s="117" t="str">
        <f>General1!$E$10</f>
        <v>yes</v>
      </c>
      <c r="G34" s="113" t="str">
        <f>General1!$E$13</f>
        <v>yes</v>
      </c>
      <c r="H34" s="113" t="str">
        <f>General1!$E$15</f>
        <v>yes</v>
      </c>
      <c r="I34" s="113" t="str">
        <f>General1!$E$17</f>
        <v>yes</v>
      </c>
      <c r="J34" s="113" t="str">
        <f>General1!$E$19</f>
        <v>no</v>
      </c>
      <c r="K34" s="113" t="str">
        <f>General1!$E$23</f>
        <v>no</v>
      </c>
      <c r="L34" s="113">
        <f>General1!$E$25</f>
        <v>0</v>
      </c>
      <c r="M34" s="113" t="str">
        <f>General1!$C$29</f>
        <v>Facility type</v>
      </c>
      <c r="N34" s="113" t="str">
        <f>General1!$E$29</f>
        <v>warehouse</v>
      </c>
      <c r="O34" s="113" t="str">
        <f>General1!$C$33</f>
        <v>Ownership</v>
      </c>
      <c r="P34" s="113" t="str">
        <f>General1!$E$33</f>
        <v>public</v>
      </c>
      <c r="Q34" s="113" t="str">
        <f>General1!$C$35</f>
        <v xml:space="preserve">Access </v>
      </c>
      <c r="R34" s="113" t="str">
        <f>General1!$E$35</f>
        <v>good</v>
      </c>
      <c r="S34" s="113" t="str">
        <f>General1!$C$37</f>
        <v>Regions</v>
      </c>
      <c r="T34" s="113" t="str">
        <f>General1!$E$37</f>
        <v>South</v>
      </c>
      <c r="U34" s="113" t="str">
        <f>General1!$C$39</f>
        <v>urban rural</v>
      </c>
      <c r="V34" s="113" t="str">
        <f>General1!$E$39</f>
        <v>urban</v>
      </c>
      <c r="W34" s="113">
        <f>General1!$E$43</f>
        <v>0</v>
      </c>
      <c r="X34" s="113">
        <f>General1!$E$45</f>
        <v>0</v>
      </c>
      <c r="Y34" s="113" t="s">
        <v>440</v>
      </c>
      <c r="Z34" s="113" t="s">
        <v>438</v>
      </c>
      <c r="AA34" s="113">
        <f>Storage1!$E$7</f>
        <v>0</v>
      </c>
      <c r="AB34" s="118">
        <f t="shared" si="0"/>
        <v>0</v>
      </c>
      <c r="AC34" s="118">
        <f t="shared" si="3"/>
        <v>0</v>
      </c>
      <c r="AD34" s="113">
        <f>Storage1!C18</f>
        <v>0</v>
      </c>
      <c r="AE34" s="113">
        <f>Storage1!D18</f>
        <v>0</v>
      </c>
      <c r="AF34" s="113">
        <f>Storage1!E18</f>
        <v>0</v>
      </c>
      <c r="AG34" s="113">
        <f>Storage1!F18</f>
        <v>0</v>
      </c>
    </row>
    <row r="35" spans="1:43" x14ac:dyDescent="0.25">
      <c r="A35" s="113" t="str">
        <f t="shared" si="2"/>
        <v>CMS.34</v>
      </c>
      <c r="B35" s="113">
        <f>General1!$C$2</f>
        <v>6</v>
      </c>
      <c r="C35" s="113">
        <v>34</v>
      </c>
      <c r="D35" s="113" t="str">
        <f>General1!$E$6</f>
        <v>CMS</v>
      </c>
      <c r="E35" s="113" t="str">
        <f>General1!$E$8</f>
        <v>yes</v>
      </c>
      <c r="F35" s="117" t="str">
        <f>General1!$E$10</f>
        <v>yes</v>
      </c>
      <c r="G35" s="113" t="str">
        <f>General1!$E$13</f>
        <v>yes</v>
      </c>
      <c r="H35" s="113" t="str">
        <f>General1!$E$15</f>
        <v>yes</v>
      </c>
      <c r="I35" s="113" t="str">
        <f>General1!$E$17</f>
        <v>yes</v>
      </c>
      <c r="J35" s="113" t="str">
        <f>General1!$E$19</f>
        <v>no</v>
      </c>
      <c r="K35" s="113" t="str">
        <f>General1!$E$23</f>
        <v>no</v>
      </c>
      <c r="L35" s="113">
        <f>General1!$E$25</f>
        <v>0</v>
      </c>
      <c r="M35" s="113" t="str">
        <f>General1!$C$29</f>
        <v>Facility type</v>
      </c>
      <c r="N35" s="113" t="str">
        <f>General1!$E$29</f>
        <v>warehouse</v>
      </c>
      <c r="O35" s="113" t="str">
        <f>General1!$C$33</f>
        <v>Ownership</v>
      </c>
      <c r="P35" s="113" t="str">
        <f>General1!$E$33</f>
        <v>public</v>
      </c>
      <c r="Q35" s="113" t="str">
        <f>General1!$C$35</f>
        <v xml:space="preserve">Access </v>
      </c>
      <c r="R35" s="113" t="str">
        <f>General1!$E$35</f>
        <v>good</v>
      </c>
      <c r="S35" s="113" t="str">
        <f>General1!$C$37</f>
        <v>Regions</v>
      </c>
      <c r="T35" s="113" t="str">
        <f>General1!$E$37</f>
        <v>South</v>
      </c>
      <c r="U35" s="113" t="str">
        <f>General1!$C$39</f>
        <v>urban rural</v>
      </c>
      <c r="V35" s="113" t="str">
        <f>General1!$E$39</f>
        <v>urban</v>
      </c>
      <c r="W35" s="113">
        <f>General1!$E$43</f>
        <v>0</v>
      </c>
      <c r="X35" s="113">
        <f>General1!$E$45</f>
        <v>0</v>
      </c>
      <c r="Y35" s="113" t="s">
        <v>440</v>
      </c>
      <c r="Z35" s="113" t="s">
        <v>438</v>
      </c>
      <c r="AA35" s="113">
        <f>Storage1!$E$7</f>
        <v>0</v>
      </c>
      <c r="AB35" s="118">
        <f t="shared" si="0"/>
        <v>0</v>
      </c>
      <c r="AC35" s="118">
        <f t="shared" si="3"/>
        <v>0</v>
      </c>
      <c r="AD35" s="113">
        <f>Storage1!C19</f>
        <v>0</v>
      </c>
      <c r="AE35" s="113">
        <f>Storage1!D19</f>
        <v>0</v>
      </c>
      <c r="AF35" s="113">
        <f>Storage1!E19</f>
        <v>0</v>
      </c>
      <c r="AG35" s="113">
        <f>Storage1!F19</f>
        <v>0</v>
      </c>
    </row>
    <row r="36" spans="1:43" x14ac:dyDescent="0.25">
      <c r="A36" s="113" t="str">
        <f t="shared" si="2"/>
        <v>CMS.35</v>
      </c>
      <c r="B36" s="113">
        <f>General1!$C$2</f>
        <v>6</v>
      </c>
      <c r="C36" s="113">
        <v>35</v>
      </c>
      <c r="D36" s="113" t="str">
        <f>General1!$E$6</f>
        <v>CMS</v>
      </c>
      <c r="E36" s="113" t="str">
        <f>General1!$E$8</f>
        <v>yes</v>
      </c>
      <c r="F36" s="117" t="str">
        <f>General1!$E$10</f>
        <v>yes</v>
      </c>
      <c r="G36" s="113" t="str">
        <f>General1!$E$13</f>
        <v>yes</v>
      </c>
      <c r="H36" s="113" t="str">
        <f>General1!$E$15</f>
        <v>yes</v>
      </c>
      <c r="I36" s="113" t="str">
        <f>General1!$E$17</f>
        <v>yes</v>
      </c>
      <c r="J36" s="113" t="str">
        <f>General1!$E$19</f>
        <v>no</v>
      </c>
      <c r="K36" s="113" t="str">
        <f>General1!$E$23</f>
        <v>no</v>
      </c>
      <c r="L36" s="113">
        <f>General1!$E$25</f>
        <v>0</v>
      </c>
      <c r="M36" s="113" t="str">
        <f>General1!$C$29</f>
        <v>Facility type</v>
      </c>
      <c r="N36" s="113" t="str">
        <f>General1!$E$29</f>
        <v>warehouse</v>
      </c>
      <c r="O36" s="113" t="str">
        <f>General1!$C$33</f>
        <v>Ownership</v>
      </c>
      <c r="P36" s="113" t="str">
        <f>General1!$E$33</f>
        <v>public</v>
      </c>
      <c r="Q36" s="113" t="str">
        <f>General1!$C$35</f>
        <v xml:space="preserve">Access </v>
      </c>
      <c r="R36" s="113" t="str">
        <f>General1!$E$35</f>
        <v>good</v>
      </c>
      <c r="S36" s="113" t="str">
        <f>General1!$C$37</f>
        <v>Regions</v>
      </c>
      <c r="T36" s="113" t="str">
        <f>General1!$E$37</f>
        <v>South</v>
      </c>
      <c r="U36" s="113" t="str">
        <f>General1!$C$39</f>
        <v>urban rural</v>
      </c>
      <c r="V36" s="113" t="str">
        <f>General1!$E$39</f>
        <v>urban</v>
      </c>
      <c r="W36" s="113">
        <f>General1!$E$43</f>
        <v>0</v>
      </c>
      <c r="X36" s="113">
        <f>General1!$E$45</f>
        <v>0</v>
      </c>
      <c r="Y36" s="113" t="s">
        <v>440</v>
      </c>
      <c r="Z36" s="113" t="s">
        <v>438</v>
      </c>
      <c r="AA36" s="113">
        <f>Storage1!$E$7</f>
        <v>0</v>
      </c>
      <c r="AB36" s="118">
        <f t="shared" si="0"/>
        <v>0</v>
      </c>
      <c r="AC36" s="118">
        <f t="shared" si="3"/>
        <v>0</v>
      </c>
      <c r="AD36" s="113">
        <f>Storage1!C20</f>
        <v>0</v>
      </c>
      <c r="AE36" s="113">
        <f>Storage1!D20</f>
        <v>0</v>
      </c>
      <c r="AF36" s="113">
        <f>Storage1!E20</f>
        <v>0</v>
      </c>
      <c r="AG36" s="113">
        <f>Storage1!F20</f>
        <v>0</v>
      </c>
    </row>
    <row r="37" spans="1:43" x14ac:dyDescent="0.25">
      <c r="A37" s="113" t="str">
        <f t="shared" si="2"/>
        <v>CMS.36</v>
      </c>
      <c r="B37" s="113">
        <f>General1!$C$2</f>
        <v>6</v>
      </c>
      <c r="C37" s="113">
        <v>36</v>
      </c>
      <c r="D37" s="113" t="str">
        <f>General1!$E$6</f>
        <v>CMS</v>
      </c>
      <c r="E37" s="113" t="str">
        <f>General1!$E$8</f>
        <v>yes</v>
      </c>
      <c r="F37" s="117" t="str">
        <f>General1!$E$10</f>
        <v>yes</v>
      </c>
      <c r="G37" s="113" t="str">
        <f>General1!$E$13</f>
        <v>yes</v>
      </c>
      <c r="H37" s="113" t="str">
        <f>General1!$E$15</f>
        <v>yes</v>
      </c>
      <c r="I37" s="113" t="str">
        <f>General1!$E$17</f>
        <v>yes</v>
      </c>
      <c r="J37" s="113" t="str">
        <f>General1!$E$19</f>
        <v>no</v>
      </c>
      <c r="K37" s="113" t="str">
        <f>General1!$E$23</f>
        <v>no</v>
      </c>
      <c r="L37" s="113">
        <f>General1!$E$25</f>
        <v>0</v>
      </c>
      <c r="M37" s="113" t="str">
        <f>General1!$C$29</f>
        <v>Facility type</v>
      </c>
      <c r="N37" s="113" t="str">
        <f>General1!$E$29</f>
        <v>warehouse</v>
      </c>
      <c r="O37" s="113" t="str">
        <f>General1!$C$33</f>
        <v>Ownership</v>
      </c>
      <c r="P37" s="113" t="str">
        <f>General1!$E$33</f>
        <v>public</v>
      </c>
      <c r="Q37" s="113" t="str">
        <f>General1!$C$35</f>
        <v xml:space="preserve">Access </v>
      </c>
      <c r="R37" s="113" t="str">
        <f>General1!$E$35</f>
        <v>good</v>
      </c>
      <c r="S37" s="113" t="str">
        <f>General1!$C$37</f>
        <v>Regions</v>
      </c>
      <c r="T37" s="113" t="str">
        <f>General1!$E$37</f>
        <v>South</v>
      </c>
      <c r="U37" s="113" t="str">
        <f>General1!$C$39</f>
        <v>urban rural</v>
      </c>
      <c r="V37" s="113" t="str">
        <f>General1!$E$39</f>
        <v>urban</v>
      </c>
      <c r="W37" s="113">
        <f>General1!$E$43</f>
        <v>0</v>
      </c>
      <c r="X37" s="113">
        <f>General1!$E$45</f>
        <v>0</v>
      </c>
      <c r="Y37" s="113" t="s">
        <v>440</v>
      </c>
      <c r="Z37" s="113" t="s">
        <v>438</v>
      </c>
      <c r="AA37" s="113">
        <f>Storage1!$E$7</f>
        <v>0</v>
      </c>
      <c r="AB37" s="118">
        <f t="shared" si="0"/>
        <v>0</v>
      </c>
      <c r="AC37" s="118">
        <f t="shared" si="3"/>
        <v>0</v>
      </c>
      <c r="AD37" s="113">
        <f>Storage1!C21</f>
        <v>0</v>
      </c>
      <c r="AE37" s="113">
        <f>Storage1!D21</f>
        <v>0</v>
      </c>
      <c r="AF37" s="113">
        <f>Storage1!E21</f>
        <v>0</v>
      </c>
      <c r="AG37" s="113">
        <f>Storage1!F21</f>
        <v>0</v>
      </c>
    </row>
    <row r="38" spans="1:43" x14ac:dyDescent="0.25">
      <c r="A38" s="113" t="str">
        <f t="shared" si="2"/>
        <v>CMS.37</v>
      </c>
      <c r="B38" s="113">
        <f>General1!$C$2</f>
        <v>6</v>
      </c>
      <c r="C38" s="113">
        <v>37</v>
      </c>
      <c r="D38" s="113" t="str">
        <f>General1!$E$6</f>
        <v>CMS</v>
      </c>
      <c r="E38" s="113" t="str">
        <f>General1!$E$8</f>
        <v>yes</v>
      </c>
      <c r="F38" s="117" t="str">
        <f>General1!$E$10</f>
        <v>yes</v>
      </c>
      <c r="G38" s="113" t="str">
        <f>General1!$E$13</f>
        <v>yes</v>
      </c>
      <c r="H38" s="113" t="str">
        <f>General1!$E$15</f>
        <v>yes</v>
      </c>
      <c r="I38" s="113" t="str">
        <f>General1!$E$17</f>
        <v>yes</v>
      </c>
      <c r="J38" s="113" t="str">
        <f>General1!$E$19</f>
        <v>no</v>
      </c>
      <c r="K38" s="113" t="str">
        <f>General1!$E$23</f>
        <v>no</v>
      </c>
      <c r="L38" s="113">
        <f>General1!$E$25</f>
        <v>0</v>
      </c>
      <c r="M38" s="113" t="str">
        <f>General1!$C$29</f>
        <v>Facility type</v>
      </c>
      <c r="N38" s="113" t="str">
        <f>General1!$E$29</f>
        <v>warehouse</v>
      </c>
      <c r="O38" s="113" t="str">
        <f>General1!$C$33</f>
        <v>Ownership</v>
      </c>
      <c r="P38" s="113" t="str">
        <f>General1!$E$33</f>
        <v>public</v>
      </c>
      <c r="Q38" s="113" t="str">
        <f>General1!$C$35</f>
        <v xml:space="preserve">Access </v>
      </c>
      <c r="R38" s="113" t="str">
        <f>General1!$E$35</f>
        <v>good</v>
      </c>
      <c r="S38" s="113" t="str">
        <f>General1!$C$37</f>
        <v>Regions</v>
      </c>
      <c r="T38" s="113" t="str">
        <f>General1!$E$37</f>
        <v>South</v>
      </c>
      <c r="U38" s="113" t="str">
        <f>General1!$C$39</f>
        <v>urban rural</v>
      </c>
      <c r="V38" s="113" t="str">
        <f>General1!$E$39</f>
        <v>urban</v>
      </c>
      <c r="W38" s="113">
        <f>General1!$E$43</f>
        <v>0</v>
      </c>
      <c r="X38" s="113">
        <f>General1!$E$45</f>
        <v>0</v>
      </c>
      <c r="Y38" s="113" t="s">
        <v>440</v>
      </c>
      <c r="Z38" s="113" t="s">
        <v>438</v>
      </c>
      <c r="AA38" s="113">
        <f>Storage1!$E$7</f>
        <v>0</v>
      </c>
      <c r="AB38" s="118">
        <f t="shared" si="0"/>
        <v>0</v>
      </c>
      <c r="AC38" s="118">
        <f t="shared" si="3"/>
        <v>0</v>
      </c>
      <c r="AD38" s="113">
        <f>Storage1!C22</f>
        <v>0</v>
      </c>
      <c r="AE38" s="113">
        <f>Storage1!D22</f>
        <v>0</v>
      </c>
      <c r="AF38" s="113">
        <f>Storage1!E22</f>
        <v>0</v>
      </c>
      <c r="AG38" s="113">
        <f>Storage1!F22</f>
        <v>0</v>
      </c>
    </row>
    <row r="39" spans="1:43" x14ac:dyDescent="0.25">
      <c r="A39" s="113" t="str">
        <f t="shared" si="2"/>
        <v>CMS.38</v>
      </c>
      <c r="B39" s="113">
        <f>General1!$C$2</f>
        <v>6</v>
      </c>
      <c r="C39" s="113">
        <v>38</v>
      </c>
      <c r="D39" s="113" t="str">
        <f>General1!$E$6</f>
        <v>CMS</v>
      </c>
      <c r="E39" s="113" t="str">
        <f>General1!$E$8</f>
        <v>yes</v>
      </c>
      <c r="F39" s="117" t="str">
        <f>General1!$E$10</f>
        <v>yes</v>
      </c>
      <c r="G39" s="113" t="str">
        <f>General1!$E$13</f>
        <v>yes</v>
      </c>
      <c r="H39" s="113" t="str">
        <f>General1!$E$15</f>
        <v>yes</v>
      </c>
      <c r="I39" s="113" t="str">
        <f>General1!$E$17</f>
        <v>yes</v>
      </c>
      <c r="J39" s="113" t="str">
        <f>General1!$E$19</f>
        <v>no</v>
      </c>
      <c r="K39" s="113" t="str">
        <f>General1!$E$23</f>
        <v>no</v>
      </c>
      <c r="L39" s="113">
        <f>General1!$E$25</f>
        <v>0</v>
      </c>
      <c r="M39" s="113" t="str">
        <f>General1!$C$29</f>
        <v>Facility type</v>
      </c>
      <c r="N39" s="113" t="str">
        <f>General1!$E$29</f>
        <v>warehouse</v>
      </c>
      <c r="O39" s="113" t="str">
        <f>General1!$C$33</f>
        <v>Ownership</v>
      </c>
      <c r="P39" s="113" t="str">
        <f>General1!$E$33</f>
        <v>public</v>
      </c>
      <c r="Q39" s="113" t="str">
        <f>General1!$C$35</f>
        <v xml:space="preserve">Access </v>
      </c>
      <c r="R39" s="113" t="str">
        <f>General1!$E$35</f>
        <v>good</v>
      </c>
      <c r="S39" s="113" t="str">
        <f>General1!$C$37</f>
        <v>Regions</v>
      </c>
      <c r="T39" s="113" t="str">
        <f>General1!$E$37</f>
        <v>South</v>
      </c>
      <c r="U39" s="113" t="str">
        <f>General1!$C$39</f>
        <v>urban rural</v>
      </c>
      <c r="V39" s="113" t="str">
        <f>General1!$E$39</f>
        <v>urban</v>
      </c>
      <c r="W39" s="113">
        <f>General1!$E$43</f>
        <v>0</v>
      </c>
      <c r="X39" s="113">
        <f>General1!$E$45</f>
        <v>0</v>
      </c>
      <c r="Y39" s="113" t="s">
        <v>440</v>
      </c>
      <c r="Z39" s="113" t="s">
        <v>438</v>
      </c>
      <c r="AA39" s="113">
        <f>Storage1!$E$7</f>
        <v>0</v>
      </c>
      <c r="AB39" s="118">
        <f t="shared" si="0"/>
        <v>0</v>
      </c>
      <c r="AC39" s="118">
        <f t="shared" si="3"/>
        <v>0</v>
      </c>
      <c r="AD39" s="113">
        <f>Storage1!C23</f>
        <v>0</v>
      </c>
      <c r="AE39" s="113">
        <f>Storage1!D23</f>
        <v>0</v>
      </c>
      <c r="AF39" s="113">
        <f>Storage1!E23</f>
        <v>0</v>
      </c>
      <c r="AG39" s="113">
        <f>Storage1!F23</f>
        <v>0</v>
      </c>
    </row>
    <row r="40" spans="1:43" x14ac:dyDescent="0.25">
      <c r="A40" s="113" t="str">
        <f t="shared" si="2"/>
        <v>CMS.39</v>
      </c>
      <c r="B40" s="113">
        <f>General1!$C$2</f>
        <v>6</v>
      </c>
      <c r="C40" s="113">
        <v>39</v>
      </c>
      <c r="D40" s="113" t="str">
        <f>General1!$E$6</f>
        <v>CMS</v>
      </c>
      <c r="E40" s="113" t="str">
        <f>General1!$E$8</f>
        <v>yes</v>
      </c>
      <c r="F40" s="117" t="str">
        <f>General1!$E$10</f>
        <v>yes</v>
      </c>
      <c r="G40" s="113" t="str">
        <f>General1!$E$13</f>
        <v>yes</v>
      </c>
      <c r="H40" s="113" t="str">
        <f>General1!$E$15</f>
        <v>yes</v>
      </c>
      <c r="I40" s="113" t="str">
        <f>General1!$E$17</f>
        <v>yes</v>
      </c>
      <c r="J40" s="113" t="str">
        <f>General1!$E$19</f>
        <v>no</v>
      </c>
      <c r="K40" s="113" t="str">
        <f>General1!$E$23</f>
        <v>no</v>
      </c>
      <c r="L40" s="113">
        <f>General1!$E$25</f>
        <v>0</v>
      </c>
      <c r="M40" s="113" t="str">
        <f>General1!$C$29</f>
        <v>Facility type</v>
      </c>
      <c r="N40" s="113" t="str">
        <f>General1!$E$29</f>
        <v>warehouse</v>
      </c>
      <c r="O40" s="113" t="str">
        <f>General1!$C$33</f>
        <v>Ownership</v>
      </c>
      <c r="P40" s="113" t="str">
        <f>General1!$E$33</f>
        <v>public</v>
      </c>
      <c r="Q40" s="113" t="str">
        <f>General1!$C$35</f>
        <v xml:space="preserve">Access </v>
      </c>
      <c r="R40" s="113" t="str">
        <f>General1!$E$35</f>
        <v>good</v>
      </c>
      <c r="S40" s="113" t="str">
        <f>General1!$C$37</f>
        <v>Regions</v>
      </c>
      <c r="T40" s="113" t="str">
        <f>General1!$E$37</f>
        <v>South</v>
      </c>
      <c r="U40" s="113" t="str">
        <f>General1!$C$39</f>
        <v>urban rural</v>
      </c>
      <c r="V40" s="113" t="str">
        <f>General1!$E$39</f>
        <v>urban</v>
      </c>
      <c r="W40" s="113">
        <f>General1!$E$43</f>
        <v>0</v>
      </c>
      <c r="X40" s="113">
        <f>General1!$E$45</f>
        <v>0</v>
      </c>
      <c r="Y40" s="113" t="s">
        <v>440</v>
      </c>
      <c r="Z40" s="113" t="s">
        <v>438</v>
      </c>
      <c r="AA40" s="113">
        <f>Storage1!$E$7</f>
        <v>0</v>
      </c>
      <c r="AB40" s="118">
        <f t="shared" si="0"/>
        <v>0</v>
      </c>
      <c r="AC40" s="118">
        <f t="shared" si="3"/>
        <v>0</v>
      </c>
      <c r="AD40" s="113">
        <f>Storage1!C24</f>
        <v>0</v>
      </c>
      <c r="AE40" s="113">
        <f>Storage1!D24</f>
        <v>0</v>
      </c>
      <c r="AF40" s="113">
        <f>Storage1!E24</f>
        <v>0</v>
      </c>
      <c r="AG40" s="113">
        <f>Storage1!F24</f>
        <v>0</v>
      </c>
    </row>
    <row r="41" spans="1:43" x14ac:dyDescent="0.25">
      <c r="A41" s="113" t="str">
        <f t="shared" si="2"/>
        <v>CMS.40</v>
      </c>
      <c r="B41" s="113">
        <f>General1!$C$2</f>
        <v>6</v>
      </c>
      <c r="C41" s="113">
        <v>40</v>
      </c>
      <c r="D41" s="113" t="str">
        <f>General1!$E$6</f>
        <v>CMS</v>
      </c>
      <c r="E41" s="113" t="str">
        <f>General1!$E$8</f>
        <v>yes</v>
      </c>
      <c r="F41" s="117" t="str">
        <f>General1!$E$10</f>
        <v>yes</v>
      </c>
      <c r="G41" s="113" t="str">
        <f>General1!$E$13</f>
        <v>yes</v>
      </c>
      <c r="H41" s="113" t="str">
        <f>General1!$E$15</f>
        <v>yes</v>
      </c>
      <c r="I41" s="113" t="str">
        <f>General1!$E$17</f>
        <v>yes</v>
      </c>
      <c r="J41" s="113" t="str">
        <f>General1!$E$19</f>
        <v>no</v>
      </c>
      <c r="K41" s="113" t="str">
        <f>General1!$E$23</f>
        <v>no</v>
      </c>
      <c r="L41" s="113">
        <f>General1!$E$25</f>
        <v>0</v>
      </c>
      <c r="M41" s="113" t="str">
        <f>General1!$C$29</f>
        <v>Facility type</v>
      </c>
      <c r="N41" s="113" t="str">
        <f>General1!$E$29</f>
        <v>warehouse</v>
      </c>
      <c r="O41" s="113" t="str">
        <f>General1!$C$33</f>
        <v>Ownership</v>
      </c>
      <c r="P41" s="113" t="str">
        <f>General1!$E$33</f>
        <v>public</v>
      </c>
      <c r="Q41" s="113" t="str">
        <f>General1!$C$35</f>
        <v xml:space="preserve">Access </v>
      </c>
      <c r="R41" s="113" t="str">
        <f>General1!$E$35</f>
        <v>good</v>
      </c>
      <c r="S41" s="113" t="str">
        <f>General1!$C$37</f>
        <v>Regions</v>
      </c>
      <c r="T41" s="113" t="str">
        <f>General1!$E$37</f>
        <v>South</v>
      </c>
      <c r="U41" s="113" t="str">
        <f>General1!$C$39</f>
        <v>urban rural</v>
      </c>
      <c r="V41" s="113" t="str">
        <f>General1!$E$39</f>
        <v>urban</v>
      </c>
      <c r="W41" s="113">
        <f>General1!$E$43</f>
        <v>0</v>
      </c>
      <c r="X41" s="113">
        <f>General1!$E$45</f>
        <v>0</v>
      </c>
      <c r="Y41" s="113" t="s">
        <v>440</v>
      </c>
      <c r="Z41" s="113" t="s">
        <v>438</v>
      </c>
      <c r="AA41" s="113">
        <f>Storage1!$E$7</f>
        <v>0</v>
      </c>
      <c r="AB41" s="118">
        <f t="shared" si="0"/>
        <v>0</v>
      </c>
      <c r="AC41" s="118">
        <f t="shared" si="3"/>
        <v>0</v>
      </c>
      <c r="AD41" s="113">
        <f>Storage1!C25</f>
        <v>0</v>
      </c>
      <c r="AE41" s="113">
        <f>Storage1!D25</f>
        <v>0</v>
      </c>
      <c r="AF41" s="113">
        <f>Storage1!E25</f>
        <v>0</v>
      </c>
      <c r="AG41" s="113">
        <f>Storage1!F25</f>
        <v>0</v>
      </c>
    </row>
    <row r="42" spans="1:43" x14ac:dyDescent="0.25">
      <c r="A42" s="113" t="str">
        <f t="shared" si="2"/>
        <v>CMS.41</v>
      </c>
      <c r="B42" s="113">
        <f>General1!$C$2</f>
        <v>6</v>
      </c>
      <c r="C42" s="113">
        <v>41</v>
      </c>
      <c r="D42" s="113" t="str">
        <f>General1!$E$6</f>
        <v>CMS</v>
      </c>
      <c r="E42" s="113" t="str">
        <f>General1!$E$8</f>
        <v>yes</v>
      </c>
      <c r="F42" s="117" t="str">
        <f>General1!$E$10</f>
        <v>yes</v>
      </c>
      <c r="G42" s="113" t="str">
        <f>General1!$E$13</f>
        <v>yes</v>
      </c>
      <c r="H42" s="113" t="str">
        <f>General1!$E$15</f>
        <v>yes</v>
      </c>
      <c r="I42" s="113" t="str">
        <f>General1!$E$17</f>
        <v>yes</v>
      </c>
      <c r="J42" s="113" t="str">
        <f>General1!$E$19</f>
        <v>no</v>
      </c>
      <c r="K42" s="113" t="str">
        <f>General1!$E$23</f>
        <v>no</v>
      </c>
      <c r="L42" s="113">
        <f>General1!$E$25</f>
        <v>0</v>
      </c>
      <c r="M42" s="113" t="str">
        <f>General1!$C$29</f>
        <v>Facility type</v>
      </c>
      <c r="N42" s="113" t="str">
        <f>General1!$E$29</f>
        <v>warehouse</v>
      </c>
      <c r="O42" s="113" t="str">
        <f>General1!$C$33</f>
        <v>Ownership</v>
      </c>
      <c r="P42" s="113" t="str">
        <f>General1!$E$33</f>
        <v>public</v>
      </c>
      <c r="Q42" s="113" t="str">
        <f>General1!$C$35</f>
        <v xml:space="preserve">Access </v>
      </c>
      <c r="R42" s="113" t="str">
        <f>General1!$E$35</f>
        <v>good</v>
      </c>
      <c r="S42" s="113" t="str">
        <f>General1!$C$37</f>
        <v>Regions</v>
      </c>
      <c r="T42" s="113" t="str">
        <f>General1!$E$37</f>
        <v>South</v>
      </c>
      <c r="U42" s="113" t="str">
        <f>General1!$C$39</f>
        <v>urban rural</v>
      </c>
      <c r="V42" s="113" t="str">
        <f>General1!$E$39</f>
        <v>urban</v>
      </c>
      <c r="W42" s="113">
        <f>General1!$E$43</f>
        <v>0</v>
      </c>
      <c r="X42" s="113">
        <f>General1!$E$45</f>
        <v>0</v>
      </c>
      <c r="Y42" s="113" t="s">
        <v>440</v>
      </c>
      <c r="Z42" s="113" t="s">
        <v>438</v>
      </c>
      <c r="AA42" s="113">
        <f>Storage1!$E$7</f>
        <v>0</v>
      </c>
      <c r="AB42" s="118">
        <f t="shared" si="0"/>
        <v>0</v>
      </c>
      <c r="AC42" s="118">
        <f t="shared" si="3"/>
        <v>0</v>
      </c>
      <c r="AD42" s="113">
        <f>Storage1!C26</f>
        <v>0</v>
      </c>
      <c r="AE42" s="113">
        <f>Storage1!D26</f>
        <v>0</v>
      </c>
      <c r="AF42" s="113">
        <f>Storage1!E26</f>
        <v>0</v>
      </c>
      <c r="AG42" s="113">
        <f>Storage1!F26</f>
        <v>0</v>
      </c>
    </row>
    <row r="43" spans="1:43" x14ac:dyDescent="0.25">
      <c r="A43" s="113" t="str">
        <f t="shared" si="2"/>
        <v>CMS.42</v>
      </c>
      <c r="B43" s="113">
        <f>General1!$C$2</f>
        <v>6</v>
      </c>
      <c r="C43" s="113">
        <v>42</v>
      </c>
      <c r="D43" s="113" t="str">
        <f>General1!$E$6</f>
        <v>CMS</v>
      </c>
      <c r="E43" s="113" t="str">
        <f>General1!$E$8</f>
        <v>yes</v>
      </c>
      <c r="F43" s="117" t="str">
        <f>General1!$E$10</f>
        <v>yes</v>
      </c>
      <c r="G43" s="113" t="str">
        <f>General1!$E$13</f>
        <v>yes</v>
      </c>
      <c r="H43" s="113" t="str">
        <f>General1!$E$15</f>
        <v>yes</v>
      </c>
      <c r="I43" s="113" t="str">
        <f>General1!$E$17</f>
        <v>yes</v>
      </c>
      <c r="J43" s="113" t="str">
        <f>General1!$E$19</f>
        <v>no</v>
      </c>
      <c r="K43" s="113" t="str">
        <f>General1!$E$23</f>
        <v>no</v>
      </c>
      <c r="L43" s="113">
        <f>General1!$E$25</f>
        <v>0</v>
      </c>
      <c r="M43" s="113" t="str">
        <f>General1!$C$29</f>
        <v>Facility type</v>
      </c>
      <c r="N43" s="113" t="str">
        <f>General1!$E$29</f>
        <v>warehouse</v>
      </c>
      <c r="O43" s="113" t="str">
        <f>General1!$C$33</f>
        <v>Ownership</v>
      </c>
      <c r="P43" s="113" t="str">
        <f>General1!$E$33</f>
        <v>public</v>
      </c>
      <c r="Q43" s="113" t="str">
        <f>General1!$C$35</f>
        <v xml:space="preserve">Access </v>
      </c>
      <c r="R43" s="113" t="str">
        <f>General1!$E$35</f>
        <v>good</v>
      </c>
      <c r="S43" s="113" t="str">
        <f>General1!$C$37</f>
        <v>Regions</v>
      </c>
      <c r="T43" s="113" t="str">
        <f>General1!$E$37</f>
        <v>South</v>
      </c>
      <c r="U43" s="113" t="str">
        <f>General1!$C$39</f>
        <v>urban rural</v>
      </c>
      <c r="V43" s="113" t="str">
        <f>General1!$E$39</f>
        <v>urban</v>
      </c>
      <c r="W43" s="113">
        <f>General1!$E$43</f>
        <v>0</v>
      </c>
      <c r="X43" s="113">
        <f>General1!$E$45</f>
        <v>0</v>
      </c>
      <c r="Y43" s="113" t="s">
        <v>440</v>
      </c>
      <c r="Z43" s="113" t="s">
        <v>438</v>
      </c>
      <c r="AA43" s="113">
        <f>Storage1!$E$7</f>
        <v>0</v>
      </c>
      <c r="AB43" s="118">
        <f t="shared" si="0"/>
        <v>0</v>
      </c>
      <c r="AC43" s="118">
        <f t="shared" si="3"/>
        <v>0</v>
      </c>
      <c r="AD43" s="113">
        <f>Storage1!C27</f>
        <v>0</v>
      </c>
      <c r="AE43" s="113">
        <f>Storage1!D27</f>
        <v>0</v>
      </c>
      <c r="AF43" s="113">
        <f>Storage1!E27</f>
        <v>0</v>
      </c>
      <c r="AG43" s="113">
        <f>Storage1!F27</f>
        <v>0</v>
      </c>
    </row>
    <row r="44" spans="1:43" x14ac:dyDescent="0.25">
      <c r="A44" s="113" t="str">
        <f t="shared" si="2"/>
        <v>CMS.43</v>
      </c>
      <c r="B44" s="113">
        <f>General1!$C$2</f>
        <v>6</v>
      </c>
      <c r="C44" s="113">
        <v>43</v>
      </c>
      <c r="D44" s="113" t="str">
        <f>General1!$E$6</f>
        <v>CMS</v>
      </c>
      <c r="E44" s="113" t="str">
        <f>General1!$E$8</f>
        <v>yes</v>
      </c>
      <c r="F44" s="117" t="str">
        <f>General1!$E$10</f>
        <v>yes</v>
      </c>
      <c r="G44" s="113" t="str">
        <f>General1!$E$13</f>
        <v>yes</v>
      </c>
      <c r="H44" s="113" t="str">
        <f>General1!$E$15</f>
        <v>yes</v>
      </c>
      <c r="I44" s="113" t="str">
        <f>General1!$E$17</f>
        <v>yes</v>
      </c>
      <c r="J44" s="113" t="str">
        <f>General1!$E$19</f>
        <v>no</v>
      </c>
      <c r="K44" s="113" t="str">
        <f>General1!$E$23</f>
        <v>no</v>
      </c>
      <c r="L44" s="113">
        <f>General1!$E$25</f>
        <v>0</v>
      </c>
      <c r="M44" s="113" t="str">
        <f>General1!$C$29</f>
        <v>Facility type</v>
      </c>
      <c r="N44" s="113" t="str">
        <f>General1!$E$29</f>
        <v>warehouse</v>
      </c>
      <c r="O44" s="113" t="str">
        <f>General1!$C$33</f>
        <v>Ownership</v>
      </c>
      <c r="P44" s="113" t="str">
        <f>General1!$E$33</f>
        <v>public</v>
      </c>
      <c r="Q44" s="113" t="str">
        <f>General1!$C$35</f>
        <v xml:space="preserve">Access </v>
      </c>
      <c r="R44" s="113" t="str">
        <f>General1!$E$35</f>
        <v>good</v>
      </c>
      <c r="S44" s="113" t="str">
        <f>General1!$C$37</f>
        <v>Regions</v>
      </c>
      <c r="T44" s="113" t="str">
        <f>General1!$E$37</f>
        <v>South</v>
      </c>
      <c r="U44" s="113" t="str">
        <f>General1!$C$39</f>
        <v>urban rural</v>
      </c>
      <c r="V44" s="113" t="str">
        <f>General1!$E$39</f>
        <v>urban</v>
      </c>
      <c r="W44" s="113">
        <f>General1!$E$43</f>
        <v>0</v>
      </c>
      <c r="X44" s="113">
        <f>General1!$E$45</f>
        <v>0</v>
      </c>
      <c r="Y44" s="113" t="s">
        <v>440</v>
      </c>
      <c r="Z44" s="113" t="s">
        <v>438</v>
      </c>
      <c r="AA44" s="113">
        <f>Storage1!$E$7</f>
        <v>0</v>
      </c>
      <c r="AB44" s="118">
        <f t="shared" si="0"/>
        <v>0</v>
      </c>
      <c r="AC44" s="118">
        <f t="shared" si="3"/>
        <v>0</v>
      </c>
      <c r="AD44" s="113">
        <f>Storage1!C28</f>
        <v>0</v>
      </c>
      <c r="AE44" s="113">
        <f>Storage1!D28</f>
        <v>0</v>
      </c>
      <c r="AF44" s="113">
        <f>Storage1!E28</f>
        <v>0</v>
      </c>
      <c r="AG44" s="113">
        <f>Storage1!F28</f>
        <v>0</v>
      </c>
    </row>
    <row r="45" spans="1:43" x14ac:dyDescent="0.25">
      <c r="A45" s="113" t="str">
        <f t="shared" si="2"/>
        <v>CMS.44</v>
      </c>
      <c r="B45" s="113">
        <f>General1!$C$2</f>
        <v>6</v>
      </c>
      <c r="C45" s="113">
        <v>44</v>
      </c>
      <c r="D45" s="113" t="str">
        <f>General1!$E$6</f>
        <v>CMS</v>
      </c>
      <c r="E45" s="113" t="str">
        <f>General1!$E$8</f>
        <v>yes</v>
      </c>
      <c r="F45" s="117" t="str">
        <f>General1!$E$10</f>
        <v>yes</v>
      </c>
      <c r="G45" s="113" t="str">
        <f>General1!$E$13</f>
        <v>yes</v>
      </c>
      <c r="H45" s="113" t="str">
        <f>General1!$E$15</f>
        <v>yes</v>
      </c>
      <c r="I45" s="113" t="str">
        <f>General1!$E$17</f>
        <v>yes</v>
      </c>
      <c r="J45" s="113" t="str">
        <f>General1!$E$19</f>
        <v>no</v>
      </c>
      <c r="K45" s="113" t="str">
        <f>General1!$E$23</f>
        <v>no</v>
      </c>
      <c r="L45" s="113">
        <f>General1!$E$25</f>
        <v>0</v>
      </c>
      <c r="M45" s="113" t="str">
        <f>General1!$C$29</f>
        <v>Facility type</v>
      </c>
      <c r="N45" s="113" t="str">
        <f>General1!$E$29</f>
        <v>warehouse</v>
      </c>
      <c r="O45" s="113" t="str">
        <f>General1!$C$33</f>
        <v>Ownership</v>
      </c>
      <c r="P45" s="113" t="str">
        <f>General1!$E$33</f>
        <v>public</v>
      </c>
      <c r="Q45" s="113" t="str">
        <f>General1!$C$35</f>
        <v xml:space="preserve">Access </v>
      </c>
      <c r="R45" s="113" t="str">
        <f>General1!$E$35</f>
        <v>good</v>
      </c>
      <c r="S45" s="113" t="str">
        <f>General1!$C$37</f>
        <v>Regions</v>
      </c>
      <c r="T45" s="113" t="str">
        <f>General1!$E$37</f>
        <v>South</v>
      </c>
      <c r="U45" s="113" t="str">
        <f>General1!$C$39</f>
        <v>urban rural</v>
      </c>
      <c r="V45" s="113" t="str">
        <f>General1!$E$39</f>
        <v>urban</v>
      </c>
      <c r="W45" s="113">
        <f>General1!$E$43</f>
        <v>0</v>
      </c>
      <c r="X45" s="113">
        <f>General1!$E$45</f>
        <v>0</v>
      </c>
      <c r="Y45" s="113" t="s">
        <v>440</v>
      </c>
      <c r="Z45" s="113" t="s">
        <v>438</v>
      </c>
      <c r="AA45" s="113">
        <f>Storage1!$E$7</f>
        <v>0</v>
      </c>
      <c r="AB45" s="118">
        <f t="shared" si="0"/>
        <v>0</v>
      </c>
      <c r="AC45" s="118">
        <f t="shared" si="3"/>
        <v>0</v>
      </c>
      <c r="AD45" s="113">
        <f>Storage1!C29</f>
        <v>0</v>
      </c>
      <c r="AE45" s="113">
        <f>Storage1!D29</f>
        <v>0</v>
      </c>
      <c r="AF45" s="113">
        <f>Storage1!E29</f>
        <v>0</v>
      </c>
      <c r="AG45" s="113">
        <f>Storage1!F29</f>
        <v>0</v>
      </c>
    </row>
    <row r="46" spans="1:43" x14ac:dyDescent="0.25">
      <c r="A46" s="113" t="str">
        <f t="shared" si="2"/>
        <v>CMS.45</v>
      </c>
      <c r="B46" s="113">
        <f>General1!$C$2</f>
        <v>6</v>
      </c>
      <c r="C46" s="113">
        <v>45</v>
      </c>
      <c r="D46" s="113" t="str">
        <f>General1!$E$6</f>
        <v>CMS</v>
      </c>
      <c r="E46" s="113" t="str">
        <f>General1!$E$8</f>
        <v>yes</v>
      </c>
      <c r="F46" s="117" t="str">
        <f>General1!$E$10</f>
        <v>yes</v>
      </c>
      <c r="G46" s="113" t="str">
        <f>General1!$E$13</f>
        <v>yes</v>
      </c>
      <c r="H46" s="113" t="str">
        <f>General1!$E$15</f>
        <v>yes</v>
      </c>
      <c r="I46" s="113" t="str">
        <f>General1!$E$17</f>
        <v>yes</v>
      </c>
      <c r="J46" s="113" t="str">
        <f>General1!$E$19</f>
        <v>no</v>
      </c>
      <c r="K46" s="113" t="str">
        <f>General1!$E$23</f>
        <v>no</v>
      </c>
      <c r="L46" s="113">
        <f>General1!$E$25</f>
        <v>0</v>
      </c>
      <c r="M46" s="113" t="str">
        <f>General1!$C$29</f>
        <v>Facility type</v>
      </c>
      <c r="N46" s="113" t="str">
        <f>General1!$E$29</f>
        <v>warehouse</v>
      </c>
      <c r="O46" s="113" t="str">
        <f>General1!$C$33</f>
        <v>Ownership</v>
      </c>
      <c r="P46" s="113" t="str">
        <f>General1!$E$33</f>
        <v>public</v>
      </c>
      <c r="Q46" s="113" t="str">
        <f>General1!$C$35</f>
        <v xml:space="preserve">Access </v>
      </c>
      <c r="R46" s="113" t="str">
        <f>General1!$E$35</f>
        <v>good</v>
      </c>
      <c r="S46" s="113" t="str">
        <f>General1!$C$37</f>
        <v>Regions</v>
      </c>
      <c r="T46" s="113" t="str">
        <f>General1!$E$37</f>
        <v>South</v>
      </c>
      <c r="U46" s="113" t="str">
        <f>General1!$C$39</f>
        <v>urban rural</v>
      </c>
      <c r="V46" s="113" t="str">
        <f>General1!$E$39</f>
        <v>urban</v>
      </c>
      <c r="W46" s="113">
        <f>General1!$E$43</f>
        <v>0</v>
      </c>
      <c r="X46" s="113">
        <f>General1!$E$45</f>
        <v>0</v>
      </c>
      <c r="Y46" s="113" t="s">
        <v>440</v>
      </c>
      <c r="Z46" s="113" t="s">
        <v>441</v>
      </c>
      <c r="AA46" s="113">
        <f>Storage1!$E$7</f>
        <v>0</v>
      </c>
      <c r="AB46" s="118">
        <f t="shared" si="0"/>
        <v>0</v>
      </c>
      <c r="AC46" s="118">
        <f>IF(AO46="Rent",IF(AK46&lt;&gt;0,AK46*12,(AL46*AM46)*12),IF(AK46&lt;&gt;0,(AK46/AP46),(AL46*AM46)/AP46))</f>
        <v>0</v>
      </c>
      <c r="AK46" s="113">
        <f>Storage1!$E$37</f>
        <v>0</v>
      </c>
      <c r="AL46" s="113">
        <f>Storage1!$E$40</f>
        <v>0</v>
      </c>
      <c r="AM46" s="113">
        <f>Storage1!$E$42</f>
        <v>0</v>
      </c>
      <c r="AO46" s="113" t="str">
        <f>Storage1!D33</f>
        <v>Purchase</v>
      </c>
      <c r="AP46" s="113">
        <f>Storage1!D35</f>
        <v>1</v>
      </c>
      <c r="AQ46" s="113">
        <f>Storage1!E37</f>
        <v>0</v>
      </c>
    </row>
    <row r="47" spans="1:43" x14ac:dyDescent="0.25">
      <c r="A47" s="113" t="str">
        <f t="shared" si="2"/>
        <v>CMS.46</v>
      </c>
      <c r="B47" s="113">
        <f>General1!$C$2</f>
        <v>6</v>
      </c>
      <c r="C47" s="113">
        <v>46</v>
      </c>
      <c r="D47" s="113" t="str">
        <f>General1!$E$6</f>
        <v>CMS</v>
      </c>
      <c r="E47" s="113" t="str">
        <f>General1!$E$8</f>
        <v>yes</v>
      </c>
      <c r="F47" s="117" t="str">
        <f>General1!$E$10</f>
        <v>yes</v>
      </c>
      <c r="G47" s="113" t="str">
        <f>General1!$E$13</f>
        <v>yes</v>
      </c>
      <c r="H47" s="113" t="str">
        <f>General1!$E$15</f>
        <v>yes</v>
      </c>
      <c r="I47" s="113" t="str">
        <f>General1!$E$17</f>
        <v>yes</v>
      </c>
      <c r="J47" s="113" t="str">
        <f>General1!$E$19</f>
        <v>no</v>
      </c>
      <c r="K47" s="113" t="str">
        <f>General1!$E$23</f>
        <v>no</v>
      </c>
      <c r="L47" s="113">
        <f>General1!$E$25</f>
        <v>0</v>
      </c>
      <c r="M47" s="113" t="str">
        <f>General1!$C$29</f>
        <v>Facility type</v>
      </c>
      <c r="N47" s="113" t="str">
        <f>General1!$E$29</f>
        <v>warehouse</v>
      </c>
      <c r="O47" s="113" t="str">
        <f>General1!$C$33</f>
        <v>Ownership</v>
      </c>
      <c r="P47" s="113" t="str">
        <f>General1!$E$33</f>
        <v>public</v>
      </c>
      <c r="Q47" s="113" t="str">
        <f>General1!$C$35</f>
        <v xml:space="preserve">Access </v>
      </c>
      <c r="R47" s="113" t="str">
        <f>General1!$E$35</f>
        <v>good</v>
      </c>
      <c r="S47" s="113" t="str">
        <f>General1!$C$37</f>
        <v>Regions</v>
      </c>
      <c r="T47" s="113" t="str">
        <f>General1!$E$37</f>
        <v>South</v>
      </c>
      <c r="U47" s="113" t="str">
        <f>General1!$C$39</f>
        <v>urban rural</v>
      </c>
      <c r="V47" s="113" t="str">
        <f>General1!$E$39</f>
        <v>urban</v>
      </c>
      <c r="W47" s="113">
        <f>General1!$E$43</f>
        <v>0</v>
      </c>
      <c r="X47" s="113">
        <f>General1!$E$45</f>
        <v>0</v>
      </c>
      <c r="Y47" s="113" t="s">
        <v>440</v>
      </c>
      <c r="Z47" s="113" t="s">
        <v>442</v>
      </c>
      <c r="AA47" s="113">
        <f>Storage2!$E$7</f>
        <v>0</v>
      </c>
      <c r="AB47" s="118">
        <f t="shared" si="0"/>
        <v>0</v>
      </c>
      <c r="AC47" s="118">
        <f>IF(AN47=0,0,(AL47*AM47)/AN47)</f>
        <v>0</v>
      </c>
      <c r="AK47" s="113">
        <f>Storage2!C10</f>
        <v>0</v>
      </c>
      <c r="AL47" s="113">
        <f>Storage2!D10</f>
        <v>0</v>
      </c>
      <c r="AM47" s="113">
        <f>Storage2!E10</f>
        <v>0</v>
      </c>
      <c r="AN47" s="113">
        <f>Storage2!F10</f>
        <v>0</v>
      </c>
    </row>
    <row r="48" spans="1:43" x14ac:dyDescent="0.25">
      <c r="A48" s="113" t="str">
        <f t="shared" si="2"/>
        <v>CMS.47</v>
      </c>
      <c r="B48" s="113">
        <f>General1!$C$2</f>
        <v>6</v>
      </c>
      <c r="C48" s="113">
        <v>47</v>
      </c>
      <c r="D48" s="113" t="str">
        <f>General1!$E$6</f>
        <v>CMS</v>
      </c>
      <c r="E48" s="113" t="str">
        <f>General1!$E$8</f>
        <v>yes</v>
      </c>
      <c r="F48" s="117" t="str">
        <f>General1!$E$10</f>
        <v>yes</v>
      </c>
      <c r="G48" s="113" t="str">
        <f>General1!$E$13</f>
        <v>yes</v>
      </c>
      <c r="H48" s="113" t="str">
        <f>General1!$E$15</f>
        <v>yes</v>
      </c>
      <c r="I48" s="113" t="str">
        <f>General1!$E$17</f>
        <v>yes</v>
      </c>
      <c r="J48" s="113" t="str">
        <f>General1!$E$19</f>
        <v>no</v>
      </c>
      <c r="K48" s="113" t="str">
        <f>General1!$E$23</f>
        <v>no</v>
      </c>
      <c r="L48" s="113">
        <f>General1!$E$25</f>
        <v>0</v>
      </c>
      <c r="M48" s="113" t="str">
        <f>General1!$C$29</f>
        <v>Facility type</v>
      </c>
      <c r="N48" s="113" t="str">
        <f>General1!$E$29</f>
        <v>warehouse</v>
      </c>
      <c r="O48" s="113" t="str">
        <f>General1!$C$33</f>
        <v>Ownership</v>
      </c>
      <c r="P48" s="113" t="str">
        <f>General1!$E$33</f>
        <v>public</v>
      </c>
      <c r="Q48" s="113" t="str">
        <f>General1!$C$35</f>
        <v xml:space="preserve">Access </v>
      </c>
      <c r="R48" s="113" t="str">
        <f>General1!$E$35</f>
        <v>good</v>
      </c>
      <c r="S48" s="113" t="str">
        <f>General1!$C$37</f>
        <v>Regions</v>
      </c>
      <c r="T48" s="113" t="str">
        <f>General1!$E$37</f>
        <v>South</v>
      </c>
      <c r="U48" s="113" t="str">
        <f>General1!$C$39</f>
        <v>urban rural</v>
      </c>
      <c r="V48" s="113" t="str">
        <f>General1!$E$39</f>
        <v>urban</v>
      </c>
      <c r="W48" s="113">
        <f>General1!$E$43</f>
        <v>0</v>
      </c>
      <c r="X48" s="113">
        <f>General1!$E$45</f>
        <v>0</v>
      </c>
      <c r="Y48" s="113" t="s">
        <v>440</v>
      </c>
      <c r="Z48" s="113" t="s">
        <v>442</v>
      </c>
      <c r="AA48" s="113">
        <f>Storage2!$E$7</f>
        <v>0</v>
      </c>
      <c r="AB48" s="118">
        <f t="shared" si="0"/>
        <v>0</v>
      </c>
      <c r="AC48" s="118">
        <f t="shared" ref="AC48:AC76" si="4">IF(AN48=0,0,(AL48*AM48)/AN48)</f>
        <v>0</v>
      </c>
      <c r="AK48" s="113">
        <f>Storage2!C11</f>
        <v>0</v>
      </c>
      <c r="AL48" s="113">
        <f>Storage2!D11</f>
        <v>0</v>
      </c>
      <c r="AM48" s="113">
        <f>Storage2!E11</f>
        <v>0</v>
      </c>
      <c r="AN48" s="113">
        <f>Storage2!F11</f>
        <v>0</v>
      </c>
    </row>
    <row r="49" spans="1:40" x14ac:dyDescent="0.25">
      <c r="A49" s="113" t="str">
        <f t="shared" si="2"/>
        <v>CMS.48</v>
      </c>
      <c r="B49" s="113">
        <f>General1!$C$2</f>
        <v>6</v>
      </c>
      <c r="C49" s="113">
        <v>48</v>
      </c>
      <c r="D49" s="113" t="str">
        <f>General1!$E$6</f>
        <v>CMS</v>
      </c>
      <c r="E49" s="113" t="str">
        <f>General1!$E$8</f>
        <v>yes</v>
      </c>
      <c r="F49" s="117" t="str">
        <f>General1!$E$10</f>
        <v>yes</v>
      </c>
      <c r="G49" s="113" t="str">
        <f>General1!$E$13</f>
        <v>yes</v>
      </c>
      <c r="H49" s="113" t="str">
        <f>General1!$E$15</f>
        <v>yes</v>
      </c>
      <c r="I49" s="113" t="str">
        <f>General1!$E$17</f>
        <v>yes</v>
      </c>
      <c r="J49" s="113" t="str">
        <f>General1!$E$19</f>
        <v>no</v>
      </c>
      <c r="K49" s="113" t="str">
        <f>General1!$E$23</f>
        <v>no</v>
      </c>
      <c r="L49" s="113">
        <f>General1!$E$25</f>
        <v>0</v>
      </c>
      <c r="M49" s="113" t="str">
        <f>General1!$C$29</f>
        <v>Facility type</v>
      </c>
      <c r="N49" s="113" t="str">
        <f>General1!$E$29</f>
        <v>warehouse</v>
      </c>
      <c r="O49" s="113" t="str">
        <f>General1!$C$33</f>
        <v>Ownership</v>
      </c>
      <c r="P49" s="113" t="str">
        <f>General1!$E$33</f>
        <v>public</v>
      </c>
      <c r="Q49" s="113" t="str">
        <f>General1!$C$35</f>
        <v xml:space="preserve">Access </v>
      </c>
      <c r="R49" s="113" t="str">
        <f>General1!$E$35</f>
        <v>good</v>
      </c>
      <c r="S49" s="113" t="str">
        <f>General1!$C$37</f>
        <v>Regions</v>
      </c>
      <c r="T49" s="113" t="str">
        <f>General1!$E$37</f>
        <v>South</v>
      </c>
      <c r="U49" s="113" t="str">
        <f>General1!$C$39</f>
        <v>urban rural</v>
      </c>
      <c r="V49" s="113" t="str">
        <f>General1!$E$39</f>
        <v>urban</v>
      </c>
      <c r="W49" s="113">
        <f>General1!$E$43</f>
        <v>0</v>
      </c>
      <c r="X49" s="113">
        <f>General1!$E$45</f>
        <v>0</v>
      </c>
      <c r="Y49" s="113" t="s">
        <v>440</v>
      </c>
      <c r="Z49" s="113" t="s">
        <v>442</v>
      </c>
      <c r="AA49" s="113">
        <f>Storage2!$E$7</f>
        <v>0</v>
      </c>
      <c r="AB49" s="118">
        <f t="shared" si="0"/>
        <v>0</v>
      </c>
      <c r="AC49" s="118">
        <f t="shared" si="4"/>
        <v>0</v>
      </c>
      <c r="AK49" s="113">
        <f>Storage2!C12</f>
        <v>0</v>
      </c>
      <c r="AL49" s="113">
        <f>Storage2!D12</f>
        <v>0</v>
      </c>
      <c r="AM49" s="113">
        <f>Storage2!E12</f>
        <v>0</v>
      </c>
      <c r="AN49" s="113">
        <f>Storage2!F12</f>
        <v>0</v>
      </c>
    </row>
    <row r="50" spans="1:40" x14ac:dyDescent="0.25">
      <c r="A50" s="113" t="str">
        <f t="shared" si="2"/>
        <v>CMS.49</v>
      </c>
      <c r="B50" s="113">
        <f>General1!$C$2</f>
        <v>6</v>
      </c>
      <c r="C50" s="113">
        <v>49</v>
      </c>
      <c r="D50" s="113" t="str">
        <f>General1!$E$6</f>
        <v>CMS</v>
      </c>
      <c r="E50" s="113" t="str">
        <f>General1!$E$8</f>
        <v>yes</v>
      </c>
      <c r="F50" s="117" t="str">
        <f>General1!$E$10</f>
        <v>yes</v>
      </c>
      <c r="G50" s="113" t="str">
        <f>General1!$E$13</f>
        <v>yes</v>
      </c>
      <c r="H50" s="113" t="str">
        <f>General1!$E$15</f>
        <v>yes</v>
      </c>
      <c r="I50" s="113" t="str">
        <f>General1!$E$17</f>
        <v>yes</v>
      </c>
      <c r="J50" s="113" t="str">
        <f>General1!$E$19</f>
        <v>no</v>
      </c>
      <c r="K50" s="113" t="str">
        <f>General1!$E$23</f>
        <v>no</v>
      </c>
      <c r="L50" s="113">
        <f>General1!$E$25</f>
        <v>0</v>
      </c>
      <c r="M50" s="113" t="str">
        <f>General1!$C$29</f>
        <v>Facility type</v>
      </c>
      <c r="N50" s="113" t="str">
        <f>General1!$E$29</f>
        <v>warehouse</v>
      </c>
      <c r="O50" s="113" t="str">
        <f>General1!$C$33</f>
        <v>Ownership</v>
      </c>
      <c r="P50" s="113" t="str">
        <f>General1!$E$33</f>
        <v>public</v>
      </c>
      <c r="Q50" s="113" t="str">
        <f>General1!$C$35</f>
        <v xml:space="preserve">Access </v>
      </c>
      <c r="R50" s="113" t="str">
        <f>General1!$E$35</f>
        <v>good</v>
      </c>
      <c r="S50" s="113" t="str">
        <f>General1!$C$37</f>
        <v>Regions</v>
      </c>
      <c r="T50" s="113" t="str">
        <f>General1!$E$37</f>
        <v>South</v>
      </c>
      <c r="U50" s="113" t="str">
        <f>General1!$C$39</f>
        <v>urban rural</v>
      </c>
      <c r="V50" s="113" t="str">
        <f>General1!$E$39</f>
        <v>urban</v>
      </c>
      <c r="W50" s="113">
        <f>General1!$E$43</f>
        <v>0</v>
      </c>
      <c r="X50" s="113">
        <f>General1!$E$45</f>
        <v>0</v>
      </c>
      <c r="Y50" s="113" t="s">
        <v>440</v>
      </c>
      <c r="Z50" s="113" t="s">
        <v>442</v>
      </c>
      <c r="AA50" s="113">
        <f>Storage2!$E$7</f>
        <v>0</v>
      </c>
      <c r="AB50" s="118">
        <f t="shared" si="0"/>
        <v>0</v>
      </c>
      <c r="AC50" s="118">
        <f t="shared" si="4"/>
        <v>0</v>
      </c>
      <c r="AK50" s="113">
        <f>Storage2!C13</f>
        <v>0</v>
      </c>
      <c r="AL50" s="113">
        <f>Storage2!D13</f>
        <v>0</v>
      </c>
      <c r="AM50" s="113">
        <f>Storage2!E13</f>
        <v>0</v>
      </c>
      <c r="AN50" s="113">
        <f>Storage2!F13</f>
        <v>0</v>
      </c>
    </row>
    <row r="51" spans="1:40" x14ac:dyDescent="0.25">
      <c r="A51" s="113" t="str">
        <f t="shared" si="2"/>
        <v>CMS.50</v>
      </c>
      <c r="B51" s="113">
        <f>General1!$C$2</f>
        <v>6</v>
      </c>
      <c r="C51" s="113">
        <v>50</v>
      </c>
      <c r="D51" s="113" t="str">
        <f>General1!$E$6</f>
        <v>CMS</v>
      </c>
      <c r="E51" s="113" t="str">
        <f>General1!$E$8</f>
        <v>yes</v>
      </c>
      <c r="F51" s="117" t="str">
        <f>General1!$E$10</f>
        <v>yes</v>
      </c>
      <c r="G51" s="113" t="str">
        <f>General1!$E$13</f>
        <v>yes</v>
      </c>
      <c r="H51" s="113" t="str">
        <f>General1!$E$15</f>
        <v>yes</v>
      </c>
      <c r="I51" s="113" t="str">
        <f>General1!$E$17</f>
        <v>yes</v>
      </c>
      <c r="J51" s="113" t="str">
        <f>General1!$E$19</f>
        <v>no</v>
      </c>
      <c r="K51" s="113" t="str">
        <f>General1!$E$23</f>
        <v>no</v>
      </c>
      <c r="L51" s="113">
        <f>General1!$E$25</f>
        <v>0</v>
      </c>
      <c r="M51" s="113" t="str">
        <f>General1!$C$29</f>
        <v>Facility type</v>
      </c>
      <c r="N51" s="113" t="str">
        <f>General1!$E$29</f>
        <v>warehouse</v>
      </c>
      <c r="O51" s="113" t="str">
        <f>General1!$C$33</f>
        <v>Ownership</v>
      </c>
      <c r="P51" s="113" t="str">
        <f>General1!$E$33</f>
        <v>public</v>
      </c>
      <c r="Q51" s="113" t="str">
        <f>General1!$C$35</f>
        <v xml:space="preserve">Access </v>
      </c>
      <c r="R51" s="113" t="str">
        <f>General1!$E$35</f>
        <v>good</v>
      </c>
      <c r="S51" s="113" t="str">
        <f>General1!$C$37</f>
        <v>Regions</v>
      </c>
      <c r="T51" s="113" t="str">
        <f>General1!$E$37</f>
        <v>South</v>
      </c>
      <c r="U51" s="113" t="str">
        <f>General1!$C$39</f>
        <v>urban rural</v>
      </c>
      <c r="V51" s="113" t="str">
        <f>General1!$E$39</f>
        <v>urban</v>
      </c>
      <c r="W51" s="113">
        <f>General1!$E$43</f>
        <v>0</v>
      </c>
      <c r="X51" s="113">
        <f>General1!$E$45</f>
        <v>0</v>
      </c>
      <c r="Y51" s="113" t="s">
        <v>440</v>
      </c>
      <c r="Z51" s="113" t="s">
        <v>442</v>
      </c>
      <c r="AA51" s="113">
        <f>Storage2!$E$7</f>
        <v>0</v>
      </c>
      <c r="AB51" s="118">
        <f t="shared" si="0"/>
        <v>0</v>
      </c>
      <c r="AC51" s="118">
        <f t="shared" si="4"/>
        <v>0</v>
      </c>
      <c r="AK51" s="113">
        <f>Storage2!C14</f>
        <v>0</v>
      </c>
      <c r="AL51" s="113">
        <f>Storage2!D14</f>
        <v>0</v>
      </c>
      <c r="AM51" s="113">
        <f>Storage2!E14</f>
        <v>0</v>
      </c>
      <c r="AN51" s="113">
        <f>Storage2!F14</f>
        <v>0</v>
      </c>
    </row>
    <row r="52" spans="1:40" x14ac:dyDescent="0.25">
      <c r="A52" s="113" t="str">
        <f t="shared" si="2"/>
        <v>CMS.51</v>
      </c>
      <c r="B52" s="113">
        <f>General1!$C$2</f>
        <v>6</v>
      </c>
      <c r="C52" s="113">
        <v>51</v>
      </c>
      <c r="D52" s="113" t="str">
        <f>General1!$E$6</f>
        <v>CMS</v>
      </c>
      <c r="E52" s="113" t="str">
        <f>General1!$E$8</f>
        <v>yes</v>
      </c>
      <c r="F52" s="117" t="str">
        <f>General1!$E$10</f>
        <v>yes</v>
      </c>
      <c r="G52" s="113" t="str">
        <f>General1!$E$13</f>
        <v>yes</v>
      </c>
      <c r="H52" s="113" t="str">
        <f>General1!$E$15</f>
        <v>yes</v>
      </c>
      <c r="I52" s="113" t="str">
        <f>General1!$E$17</f>
        <v>yes</v>
      </c>
      <c r="J52" s="113" t="str">
        <f>General1!$E$19</f>
        <v>no</v>
      </c>
      <c r="K52" s="113" t="str">
        <f>General1!$E$23</f>
        <v>no</v>
      </c>
      <c r="L52" s="113">
        <f>General1!$E$25</f>
        <v>0</v>
      </c>
      <c r="M52" s="113" t="str">
        <f>General1!$C$29</f>
        <v>Facility type</v>
      </c>
      <c r="N52" s="113" t="str">
        <f>General1!$E$29</f>
        <v>warehouse</v>
      </c>
      <c r="O52" s="113" t="str">
        <f>General1!$C$33</f>
        <v>Ownership</v>
      </c>
      <c r="P52" s="113" t="str">
        <f>General1!$E$33</f>
        <v>public</v>
      </c>
      <c r="Q52" s="113" t="str">
        <f>General1!$C$35</f>
        <v xml:space="preserve">Access </v>
      </c>
      <c r="R52" s="113" t="str">
        <f>General1!$E$35</f>
        <v>good</v>
      </c>
      <c r="S52" s="113" t="str">
        <f>General1!$C$37</f>
        <v>Regions</v>
      </c>
      <c r="T52" s="113" t="str">
        <f>General1!$E$37</f>
        <v>South</v>
      </c>
      <c r="U52" s="113" t="str">
        <f>General1!$C$39</f>
        <v>urban rural</v>
      </c>
      <c r="V52" s="113" t="str">
        <f>General1!$E$39</f>
        <v>urban</v>
      </c>
      <c r="W52" s="113">
        <f>General1!$E$43</f>
        <v>0</v>
      </c>
      <c r="X52" s="113">
        <f>General1!$E$45</f>
        <v>0</v>
      </c>
      <c r="Y52" s="113" t="s">
        <v>440</v>
      </c>
      <c r="Z52" s="113" t="s">
        <v>442</v>
      </c>
      <c r="AA52" s="113">
        <f>Storage2!$E$7</f>
        <v>0</v>
      </c>
      <c r="AB52" s="118">
        <f t="shared" si="0"/>
        <v>0</v>
      </c>
      <c r="AC52" s="118">
        <f t="shared" si="4"/>
        <v>0</v>
      </c>
      <c r="AK52" s="113">
        <f>Storage2!C15</f>
        <v>0</v>
      </c>
      <c r="AL52" s="113">
        <f>Storage2!D15</f>
        <v>0</v>
      </c>
      <c r="AM52" s="113">
        <f>Storage2!E15</f>
        <v>0</v>
      </c>
      <c r="AN52" s="113">
        <f>Storage2!F15</f>
        <v>0</v>
      </c>
    </row>
    <row r="53" spans="1:40" x14ac:dyDescent="0.25">
      <c r="A53" s="113" t="str">
        <f t="shared" si="2"/>
        <v>CMS.52</v>
      </c>
      <c r="B53" s="113">
        <f>General1!$C$2</f>
        <v>6</v>
      </c>
      <c r="C53" s="113">
        <v>52</v>
      </c>
      <c r="D53" s="113" t="str">
        <f>General1!$E$6</f>
        <v>CMS</v>
      </c>
      <c r="E53" s="113" t="str">
        <f>General1!$E$8</f>
        <v>yes</v>
      </c>
      <c r="F53" s="117" t="str">
        <f>General1!$E$10</f>
        <v>yes</v>
      </c>
      <c r="G53" s="113" t="str">
        <f>General1!$E$13</f>
        <v>yes</v>
      </c>
      <c r="H53" s="113" t="str">
        <f>General1!$E$15</f>
        <v>yes</v>
      </c>
      <c r="I53" s="113" t="str">
        <f>General1!$E$17</f>
        <v>yes</v>
      </c>
      <c r="J53" s="113" t="str">
        <f>General1!$E$19</f>
        <v>no</v>
      </c>
      <c r="K53" s="113" t="str">
        <f>General1!$E$23</f>
        <v>no</v>
      </c>
      <c r="L53" s="113">
        <f>General1!$E$25</f>
        <v>0</v>
      </c>
      <c r="M53" s="113" t="str">
        <f>General1!$C$29</f>
        <v>Facility type</v>
      </c>
      <c r="N53" s="113" t="str">
        <f>General1!$E$29</f>
        <v>warehouse</v>
      </c>
      <c r="O53" s="113" t="str">
        <f>General1!$C$33</f>
        <v>Ownership</v>
      </c>
      <c r="P53" s="113" t="str">
        <f>General1!$E$33</f>
        <v>public</v>
      </c>
      <c r="Q53" s="113" t="str">
        <f>General1!$C$35</f>
        <v xml:space="preserve">Access </v>
      </c>
      <c r="R53" s="113" t="str">
        <f>General1!$E$35</f>
        <v>good</v>
      </c>
      <c r="S53" s="113" t="str">
        <f>General1!$C$37</f>
        <v>Regions</v>
      </c>
      <c r="T53" s="113" t="str">
        <f>General1!$E$37</f>
        <v>South</v>
      </c>
      <c r="U53" s="113" t="str">
        <f>General1!$C$39</f>
        <v>urban rural</v>
      </c>
      <c r="V53" s="113" t="str">
        <f>General1!$E$39</f>
        <v>urban</v>
      </c>
      <c r="W53" s="113">
        <f>General1!$E$43</f>
        <v>0</v>
      </c>
      <c r="X53" s="113">
        <f>General1!$E$45</f>
        <v>0</v>
      </c>
      <c r="Y53" s="113" t="s">
        <v>440</v>
      </c>
      <c r="Z53" s="113" t="s">
        <v>442</v>
      </c>
      <c r="AA53" s="113">
        <f>Storage2!$E$7</f>
        <v>0</v>
      </c>
      <c r="AB53" s="118">
        <f t="shared" si="0"/>
        <v>0</v>
      </c>
      <c r="AC53" s="118">
        <f t="shared" si="4"/>
        <v>0</v>
      </c>
      <c r="AK53" s="113">
        <f>Storage2!C16</f>
        <v>0</v>
      </c>
      <c r="AL53" s="113">
        <f>Storage2!D16</f>
        <v>0</v>
      </c>
      <c r="AM53" s="113">
        <f>Storage2!E16</f>
        <v>0</v>
      </c>
      <c r="AN53" s="113">
        <f>Storage2!F16</f>
        <v>0</v>
      </c>
    </row>
    <row r="54" spans="1:40" x14ac:dyDescent="0.25">
      <c r="A54" s="113" t="str">
        <f t="shared" si="2"/>
        <v>CMS.53</v>
      </c>
      <c r="B54" s="113">
        <f>General1!$C$2</f>
        <v>6</v>
      </c>
      <c r="C54" s="113">
        <v>53</v>
      </c>
      <c r="D54" s="113" t="str">
        <f>General1!$E$6</f>
        <v>CMS</v>
      </c>
      <c r="E54" s="113" t="str">
        <f>General1!$E$8</f>
        <v>yes</v>
      </c>
      <c r="F54" s="117" t="str">
        <f>General1!$E$10</f>
        <v>yes</v>
      </c>
      <c r="G54" s="113" t="str">
        <f>General1!$E$13</f>
        <v>yes</v>
      </c>
      <c r="H54" s="113" t="str">
        <f>General1!$E$15</f>
        <v>yes</v>
      </c>
      <c r="I54" s="113" t="str">
        <f>General1!$E$17</f>
        <v>yes</v>
      </c>
      <c r="J54" s="113" t="str">
        <f>General1!$E$19</f>
        <v>no</v>
      </c>
      <c r="K54" s="113" t="str">
        <f>General1!$E$23</f>
        <v>no</v>
      </c>
      <c r="L54" s="113">
        <f>General1!$E$25</f>
        <v>0</v>
      </c>
      <c r="M54" s="113" t="str">
        <f>General1!$C$29</f>
        <v>Facility type</v>
      </c>
      <c r="N54" s="113" t="str">
        <f>General1!$E$29</f>
        <v>warehouse</v>
      </c>
      <c r="O54" s="113" t="str">
        <f>General1!$C$33</f>
        <v>Ownership</v>
      </c>
      <c r="P54" s="113" t="str">
        <f>General1!$E$33</f>
        <v>public</v>
      </c>
      <c r="Q54" s="113" t="str">
        <f>General1!$C$35</f>
        <v xml:space="preserve">Access </v>
      </c>
      <c r="R54" s="113" t="str">
        <f>General1!$E$35</f>
        <v>good</v>
      </c>
      <c r="S54" s="113" t="str">
        <f>General1!$C$37</f>
        <v>Regions</v>
      </c>
      <c r="T54" s="113" t="str">
        <f>General1!$E$37</f>
        <v>South</v>
      </c>
      <c r="U54" s="113" t="str">
        <f>General1!$C$39</f>
        <v>urban rural</v>
      </c>
      <c r="V54" s="113" t="str">
        <f>General1!$E$39</f>
        <v>urban</v>
      </c>
      <c r="W54" s="113">
        <f>General1!$E$43</f>
        <v>0</v>
      </c>
      <c r="X54" s="113">
        <f>General1!$E$45</f>
        <v>0</v>
      </c>
      <c r="Y54" s="113" t="s">
        <v>440</v>
      </c>
      <c r="Z54" s="113" t="s">
        <v>442</v>
      </c>
      <c r="AA54" s="113">
        <f>Storage2!$E$7</f>
        <v>0</v>
      </c>
      <c r="AB54" s="118">
        <f t="shared" si="0"/>
        <v>0</v>
      </c>
      <c r="AC54" s="118">
        <f t="shared" si="4"/>
        <v>0</v>
      </c>
      <c r="AK54" s="113">
        <f>Storage2!C17</f>
        <v>0</v>
      </c>
      <c r="AL54" s="113">
        <f>Storage2!D17</f>
        <v>0</v>
      </c>
      <c r="AM54" s="113">
        <f>Storage2!E17</f>
        <v>0</v>
      </c>
      <c r="AN54" s="113">
        <f>Storage2!F17</f>
        <v>0</v>
      </c>
    </row>
    <row r="55" spans="1:40" x14ac:dyDescent="0.25">
      <c r="A55" s="113" t="str">
        <f t="shared" si="2"/>
        <v>CMS.54</v>
      </c>
      <c r="B55" s="113">
        <f>General1!$C$2</f>
        <v>6</v>
      </c>
      <c r="C55" s="113">
        <v>54</v>
      </c>
      <c r="D55" s="113" t="str">
        <f>General1!$E$6</f>
        <v>CMS</v>
      </c>
      <c r="E55" s="113" t="str">
        <f>General1!$E$8</f>
        <v>yes</v>
      </c>
      <c r="F55" s="117" t="str">
        <f>General1!$E$10</f>
        <v>yes</v>
      </c>
      <c r="G55" s="113" t="str">
        <f>General1!$E$13</f>
        <v>yes</v>
      </c>
      <c r="H55" s="113" t="str">
        <f>General1!$E$15</f>
        <v>yes</v>
      </c>
      <c r="I55" s="113" t="str">
        <f>General1!$E$17</f>
        <v>yes</v>
      </c>
      <c r="J55" s="113" t="str">
        <f>General1!$E$19</f>
        <v>no</v>
      </c>
      <c r="K55" s="113" t="str">
        <f>General1!$E$23</f>
        <v>no</v>
      </c>
      <c r="L55" s="113">
        <f>General1!$E$25</f>
        <v>0</v>
      </c>
      <c r="M55" s="113" t="str">
        <f>General1!$C$29</f>
        <v>Facility type</v>
      </c>
      <c r="N55" s="113" t="str">
        <f>General1!$E$29</f>
        <v>warehouse</v>
      </c>
      <c r="O55" s="113" t="str">
        <f>General1!$C$33</f>
        <v>Ownership</v>
      </c>
      <c r="P55" s="113" t="str">
        <f>General1!$E$33</f>
        <v>public</v>
      </c>
      <c r="Q55" s="113" t="str">
        <f>General1!$C$35</f>
        <v xml:space="preserve">Access </v>
      </c>
      <c r="R55" s="113" t="str">
        <f>General1!$E$35</f>
        <v>good</v>
      </c>
      <c r="S55" s="113" t="str">
        <f>General1!$C$37</f>
        <v>Regions</v>
      </c>
      <c r="T55" s="113" t="str">
        <f>General1!$E$37</f>
        <v>South</v>
      </c>
      <c r="U55" s="113" t="str">
        <f>General1!$C$39</f>
        <v>urban rural</v>
      </c>
      <c r="V55" s="113" t="str">
        <f>General1!$E$39</f>
        <v>urban</v>
      </c>
      <c r="W55" s="113">
        <f>General1!$E$43</f>
        <v>0</v>
      </c>
      <c r="X55" s="113">
        <f>General1!$E$45</f>
        <v>0</v>
      </c>
      <c r="Y55" s="113" t="s">
        <v>440</v>
      </c>
      <c r="Z55" s="113" t="s">
        <v>442</v>
      </c>
      <c r="AA55" s="113">
        <f>Storage2!$E$7</f>
        <v>0</v>
      </c>
      <c r="AB55" s="118">
        <f t="shared" si="0"/>
        <v>0</v>
      </c>
      <c r="AC55" s="118">
        <f t="shared" si="4"/>
        <v>0</v>
      </c>
      <c r="AK55" s="113">
        <f>Storage2!C18</f>
        <v>0</v>
      </c>
      <c r="AL55" s="113">
        <f>Storage2!D18</f>
        <v>0</v>
      </c>
      <c r="AM55" s="113">
        <f>Storage2!E18</f>
        <v>0</v>
      </c>
      <c r="AN55" s="113">
        <f>Storage2!F18</f>
        <v>0</v>
      </c>
    </row>
    <row r="56" spans="1:40" x14ac:dyDescent="0.25">
      <c r="A56" s="113" t="str">
        <f t="shared" si="2"/>
        <v>CMS.55</v>
      </c>
      <c r="B56" s="113">
        <f>General1!$C$2</f>
        <v>6</v>
      </c>
      <c r="C56" s="113">
        <v>55</v>
      </c>
      <c r="D56" s="113" t="str">
        <f>General1!$E$6</f>
        <v>CMS</v>
      </c>
      <c r="E56" s="113" t="str">
        <f>General1!$E$8</f>
        <v>yes</v>
      </c>
      <c r="F56" s="117" t="str">
        <f>General1!$E$10</f>
        <v>yes</v>
      </c>
      <c r="G56" s="113" t="str">
        <f>General1!$E$13</f>
        <v>yes</v>
      </c>
      <c r="H56" s="113" t="str">
        <f>General1!$E$15</f>
        <v>yes</v>
      </c>
      <c r="I56" s="113" t="str">
        <f>General1!$E$17</f>
        <v>yes</v>
      </c>
      <c r="J56" s="113" t="str">
        <f>General1!$E$19</f>
        <v>no</v>
      </c>
      <c r="K56" s="113" t="str">
        <f>General1!$E$23</f>
        <v>no</v>
      </c>
      <c r="L56" s="113">
        <f>General1!$E$25</f>
        <v>0</v>
      </c>
      <c r="M56" s="113" t="str">
        <f>General1!$C$29</f>
        <v>Facility type</v>
      </c>
      <c r="N56" s="113" t="str">
        <f>General1!$E$29</f>
        <v>warehouse</v>
      </c>
      <c r="O56" s="113" t="str">
        <f>General1!$C$33</f>
        <v>Ownership</v>
      </c>
      <c r="P56" s="113" t="str">
        <f>General1!$E$33</f>
        <v>public</v>
      </c>
      <c r="Q56" s="113" t="str">
        <f>General1!$C$35</f>
        <v xml:space="preserve">Access </v>
      </c>
      <c r="R56" s="113" t="str">
        <f>General1!$E$35</f>
        <v>good</v>
      </c>
      <c r="S56" s="113" t="str">
        <f>General1!$C$37</f>
        <v>Regions</v>
      </c>
      <c r="T56" s="113" t="str">
        <f>General1!$E$37</f>
        <v>South</v>
      </c>
      <c r="U56" s="113" t="str">
        <f>General1!$C$39</f>
        <v>urban rural</v>
      </c>
      <c r="V56" s="113" t="str">
        <f>General1!$E$39</f>
        <v>urban</v>
      </c>
      <c r="W56" s="113">
        <f>General1!$E$43</f>
        <v>0</v>
      </c>
      <c r="X56" s="113">
        <f>General1!$E$45</f>
        <v>0</v>
      </c>
      <c r="Y56" s="113" t="s">
        <v>440</v>
      </c>
      <c r="Z56" s="113" t="s">
        <v>442</v>
      </c>
      <c r="AA56" s="113">
        <f>Storage2!$E$7</f>
        <v>0</v>
      </c>
      <c r="AB56" s="118">
        <f t="shared" si="0"/>
        <v>0</v>
      </c>
      <c r="AC56" s="118">
        <f t="shared" si="4"/>
        <v>0</v>
      </c>
      <c r="AK56" s="113">
        <f>Storage2!C19</f>
        <v>0</v>
      </c>
      <c r="AL56" s="113">
        <f>Storage2!D19</f>
        <v>0</v>
      </c>
      <c r="AM56" s="113">
        <f>Storage2!E19</f>
        <v>0</v>
      </c>
      <c r="AN56" s="113">
        <f>Storage2!F19</f>
        <v>0</v>
      </c>
    </row>
    <row r="57" spans="1:40" x14ac:dyDescent="0.25">
      <c r="A57" s="113" t="str">
        <f t="shared" si="2"/>
        <v>CMS.56</v>
      </c>
      <c r="B57" s="113">
        <f>General1!$C$2</f>
        <v>6</v>
      </c>
      <c r="C57" s="113">
        <v>56</v>
      </c>
      <c r="D57" s="113" t="str">
        <f>General1!$E$6</f>
        <v>CMS</v>
      </c>
      <c r="E57" s="113" t="str">
        <f>General1!$E$8</f>
        <v>yes</v>
      </c>
      <c r="F57" s="117" t="str">
        <f>General1!$E$10</f>
        <v>yes</v>
      </c>
      <c r="G57" s="113" t="str">
        <f>General1!$E$13</f>
        <v>yes</v>
      </c>
      <c r="H57" s="113" t="str">
        <f>General1!$E$15</f>
        <v>yes</v>
      </c>
      <c r="I57" s="113" t="str">
        <f>General1!$E$17</f>
        <v>yes</v>
      </c>
      <c r="J57" s="113" t="str">
        <f>General1!$E$19</f>
        <v>no</v>
      </c>
      <c r="K57" s="113" t="str">
        <f>General1!$E$23</f>
        <v>no</v>
      </c>
      <c r="L57" s="113">
        <f>General1!$E$25</f>
        <v>0</v>
      </c>
      <c r="M57" s="113" t="str">
        <f>General1!$C$29</f>
        <v>Facility type</v>
      </c>
      <c r="N57" s="113" t="str">
        <f>General1!$E$29</f>
        <v>warehouse</v>
      </c>
      <c r="O57" s="113" t="str">
        <f>General1!$C$33</f>
        <v>Ownership</v>
      </c>
      <c r="P57" s="113" t="str">
        <f>General1!$E$33</f>
        <v>public</v>
      </c>
      <c r="Q57" s="113" t="str">
        <f>General1!$C$35</f>
        <v xml:space="preserve">Access </v>
      </c>
      <c r="R57" s="113" t="str">
        <f>General1!$E$35</f>
        <v>good</v>
      </c>
      <c r="S57" s="113" t="str">
        <f>General1!$C$37</f>
        <v>Regions</v>
      </c>
      <c r="T57" s="113" t="str">
        <f>General1!$E$37</f>
        <v>South</v>
      </c>
      <c r="U57" s="113" t="str">
        <f>General1!$C$39</f>
        <v>urban rural</v>
      </c>
      <c r="V57" s="113" t="str">
        <f>General1!$E$39</f>
        <v>urban</v>
      </c>
      <c r="W57" s="113">
        <f>General1!$E$43</f>
        <v>0</v>
      </c>
      <c r="X57" s="113">
        <f>General1!$E$45</f>
        <v>0</v>
      </c>
      <c r="Y57" s="113" t="s">
        <v>440</v>
      </c>
      <c r="Z57" s="113" t="s">
        <v>442</v>
      </c>
      <c r="AA57" s="113">
        <f>Storage2!$E$7</f>
        <v>0</v>
      </c>
      <c r="AB57" s="118">
        <f t="shared" si="0"/>
        <v>0</v>
      </c>
      <c r="AC57" s="118">
        <f t="shared" si="4"/>
        <v>0</v>
      </c>
      <c r="AK57" s="113">
        <f>Storage2!C20</f>
        <v>0</v>
      </c>
      <c r="AL57" s="113">
        <f>Storage2!D20</f>
        <v>0</v>
      </c>
      <c r="AM57" s="113">
        <f>Storage2!E20</f>
        <v>0</v>
      </c>
      <c r="AN57" s="113">
        <f>Storage2!F20</f>
        <v>0</v>
      </c>
    </row>
    <row r="58" spans="1:40" x14ac:dyDescent="0.25">
      <c r="A58" s="113" t="str">
        <f t="shared" si="2"/>
        <v>CMS.57</v>
      </c>
      <c r="B58" s="113">
        <f>General1!$C$2</f>
        <v>6</v>
      </c>
      <c r="C58" s="113">
        <v>57</v>
      </c>
      <c r="D58" s="113" t="str">
        <f>General1!$E$6</f>
        <v>CMS</v>
      </c>
      <c r="E58" s="113" t="str">
        <f>General1!$E$8</f>
        <v>yes</v>
      </c>
      <c r="F58" s="117" t="str">
        <f>General1!$E$10</f>
        <v>yes</v>
      </c>
      <c r="G58" s="113" t="str">
        <f>General1!$E$13</f>
        <v>yes</v>
      </c>
      <c r="H58" s="113" t="str">
        <f>General1!$E$15</f>
        <v>yes</v>
      </c>
      <c r="I58" s="113" t="str">
        <f>General1!$E$17</f>
        <v>yes</v>
      </c>
      <c r="J58" s="113" t="str">
        <f>General1!$E$19</f>
        <v>no</v>
      </c>
      <c r="K58" s="113" t="str">
        <f>General1!$E$23</f>
        <v>no</v>
      </c>
      <c r="L58" s="113">
        <f>General1!$E$25</f>
        <v>0</v>
      </c>
      <c r="M58" s="113" t="str">
        <f>General1!$C$29</f>
        <v>Facility type</v>
      </c>
      <c r="N58" s="113" t="str">
        <f>General1!$E$29</f>
        <v>warehouse</v>
      </c>
      <c r="O58" s="113" t="str">
        <f>General1!$C$33</f>
        <v>Ownership</v>
      </c>
      <c r="P58" s="113" t="str">
        <f>General1!$E$33</f>
        <v>public</v>
      </c>
      <c r="Q58" s="113" t="str">
        <f>General1!$C$35</f>
        <v xml:space="preserve">Access </v>
      </c>
      <c r="R58" s="113" t="str">
        <f>General1!$E$35</f>
        <v>good</v>
      </c>
      <c r="S58" s="113" t="str">
        <f>General1!$C$37</f>
        <v>Regions</v>
      </c>
      <c r="T58" s="113" t="str">
        <f>General1!$E$37</f>
        <v>South</v>
      </c>
      <c r="U58" s="113" t="str">
        <f>General1!$C$39</f>
        <v>urban rural</v>
      </c>
      <c r="V58" s="113" t="str">
        <f>General1!$E$39</f>
        <v>urban</v>
      </c>
      <c r="W58" s="113">
        <f>General1!$E$43</f>
        <v>0</v>
      </c>
      <c r="X58" s="113">
        <f>General1!$E$45</f>
        <v>0</v>
      </c>
      <c r="Y58" s="113" t="s">
        <v>440</v>
      </c>
      <c r="Z58" s="113" t="s">
        <v>442</v>
      </c>
      <c r="AA58" s="113">
        <f>Storage2!$E$7</f>
        <v>0</v>
      </c>
      <c r="AB58" s="118">
        <f t="shared" si="0"/>
        <v>0</v>
      </c>
      <c r="AC58" s="118">
        <f t="shared" si="4"/>
        <v>0</v>
      </c>
      <c r="AK58" s="113">
        <f>Storage2!C21</f>
        <v>0</v>
      </c>
      <c r="AL58" s="113">
        <f>Storage2!D21</f>
        <v>0</v>
      </c>
      <c r="AM58" s="113">
        <f>Storage2!E21</f>
        <v>0</v>
      </c>
      <c r="AN58" s="113">
        <f>Storage2!F21</f>
        <v>0</v>
      </c>
    </row>
    <row r="59" spans="1:40" x14ac:dyDescent="0.25">
      <c r="A59" s="113" t="str">
        <f t="shared" si="2"/>
        <v>CMS.58</v>
      </c>
      <c r="B59" s="113">
        <f>General1!$C$2</f>
        <v>6</v>
      </c>
      <c r="C59" s="113">
        <v>58</v>
      </c>
      <c r="D59" s="113" t="str">
        <f>General1!$E$6</f>
        <v>CMS</v>
      </c>
      <c r="E59" s="113" t="str">
        <f>General1!$E$8</f>
        <v>yes</v>
      </c>
      <c r="F59" s="117" t="str">
        <f>General1!$E$10</f>
        <v>yes</v>
      </c>
      <c r="G59" s="113" t="str">
        <f>General1!$E$13</f>
        <v>yes</v>
      </c>
      <c r="H59" s="113" t="str">
        <f>General1!$E$15</f>
        <v>yes</v>
      </c>
      <c r="I59" s="113" t="str">
        <f>General1!$E$17</f>
        <v>yes</v>
      </c>
      <c r="J59" s="113" t="str">
        <f>General1!$E$19</f>
        <v>no</v>
      </c>
      <c r="K59" s="113" t="str">
        <f>General1!$E$23</f>
        <v>no</v>
      </c>
      <c r="L59" s="113">
        <f>General1!$E$25</f>
        <v>0</v>
      </c>
      <c r="M59" s="113" t="str">
        <f>General1!$C$29</f>
        <v>Facility type</v>
      </c>
      <c r="N59" s="113" t="str">
        <f>General1!$E$29</f>
        <v>warehouse</v>
      </c>
      <c r="O59" s="113" t="str">
        <f>General1!$C$33</f>
        <v>Ownership</v>
      </c>
      <c r="P59" s="113" t="str">
        <f>General1!$E$33</f>
        <v>public</v>
      </c>
      <c r="Q59" s="113" t="str">
        <f>General1!$C$35</f>
        <v xml:space="preserve">Access </v>
      </c>
      <c r="R59" s="113" t="str">
        <f>General1!$E$35</f>
        <v>good</v>
      </c>
      <c r="S59" s="113" t="str">
        <f>General1!$C$37</f>
        <v>Regions</v>
      </c>
      <c r="T59" s="113" t="str">
        <f>General1!$E$37</f>
        <v>South</v>
      </c>
      <c r="U59" s="113" t="str">
        <f>General1!$C$39</f>
        <v>urban rural</v>
      </c>
      <c r="V59" s="113" t="str">
        <f>General1!$E$39</f>
        <v>urban</v>
      </c>
      <c r="W59" s="113">
        <f>General1!$E$43</f>
        <v>0</v>
      </c>
      <c r="X59" s="113">
        <f>General1!$E$45</f>
        <v>0</v>
      </c>
      <c r="Y59" s="113" t="s">
        <v>440</v>
      </c>
      <c r="Z59" s="113" t="s">
        <v>442</v>
      </c>
      <c r="AA59" s="113">
        <f>Storage2!$E$7</f>
        <v>0</v>
      </c>
      <c r="AB59" s="118">
        <f t="shared" si="0"/>
        <v>0</v>
      </c>
      <c r="AC59" s="118">
        <f t="shared" si="4"/>
        <v>0</v>
      </c>
      <c r="AK59" s="113">
        <f>Storage2!C22</f>
        <v>0</v>
      </c>
      <c r="AL59" s="113">
        <f>Storage2!D22</f>
        <v>0</v>
      </c>
      <c r="AM59" s="113">
        <f>Storage2!E22</f>
        <v>0</v>
      </c>
      <c r="AN59" s="113">
        <f>Storage2!F22</f>
        <v>0</v>
      </c>
    </row>
    <row r="60" spans="1:40" x14ac:dyDescent="0.25">
      <c r="A60" s="113" t="str">
        <f t="shared" si="2"/>
        <v>CMS.59</v>
      </c>
      <c r="B60" s="113">
        <f>General1!$C$2</f>
        <v>6</v>
      </c>
      <c r="C60" s="113">
        <v>59</v>
      </c>
      <c r="D60" s="113" t="str">
        <f>General1!$E$6</f>
        <v>CMS</v>
      </c>
      <c r="E60" s="113" t="str">
        <f>General1!$E$8</f>
        <v>yes</v>
      </c>
      <c r="F60" s="117" t="str">
        <f>General1!$E$10</f>
        <v>yes</v>
      </c>
      <c r="G60" s="113" t="str">
        <f>General1!$E$13</f>
        <v>yes</v>
      </c>
      <c r="H60" s="113" t="str">
        <f>General1!$E$15</f>
        <v>yes</v>
      </c>
      <c r="I60" s="113" t="str">
        <f>General1!$E$17</f>
        <v>yes</v>
      </c>
      <c r="J60" s="113" t="str">
        <f>General1!$E$19</f>
        <v>no</v>
      </c>
      <c r="K60" s="113" t="str">
        <f>General1!$E$23</f>
        <v>no</v>
      </c>
      <c r="L60" s="113">
        <f>General1!$E$25</f>
        <v>0</v>
      </c>
      <c r="M60" s="113" t="str">
        <f>General1!$C$29</f>
        <v>Facility type</v>
      </c>
      <c r="N60" s="113" t="str">
        <f>General1!$E$29</f>
        <v>warehouse</v>
      </c>
      <c r="O60" s="113" t="str">
        <f>General1!$C$33</f>
        <v>Ownership</v>
      </c>
      <c r="P60" s="113" t="str">
        <f>General1!$E$33</f>
        <v>public</v>
      </c>
      <c r="Q60" s="113" t="str">
        <f>General1!$C$35</f>
        <v xml:space="preserve">Access </v>
      </c>
      <c r="R60" s="113" t="str">
        <f>General1!$E$35</f>
        <v>good</v>
      </c>
      <c r="S60" s="113" t="str">
        <f>General1!$C$37</f>
        <v>Regions</v>
      </c>
      <c r="T60" s="113" t="str">
        <f>General1!$E$37</f>
        <v>South</v>
      </c>
      <c r="U60" s="113" t="str">
        <f>General1!$C$39</f>
        <v>urban rural</v>
      </c>
      <c r="V60" s="113" t="str">
        <f>General1!$E$39</f>
        <v>urban</v>
      </c>
      <c r="W60" s="113">
        <f>General1!$E$43</f>
        <v>0</v>
      </c>
      <c r="X60" s="113">
        <f>General1!$E$45</f>
        <v>0</v>
      </c>
      <c r="Y60" s="113" t="s">
        <v>440</v>
      </c>
      <c r="Z60" s="113" t="s">
        <v>442</v>
      </c>
      <c r="AA60" s="113">
        <f>Storage2!$E$7</f>
        <v>0</v>
      </c>
      <c r="AB60" s="118">
        <f t="shared" si="0"/>
        <v>0</v>
      </c>
      <c r="AC60" s="118">
        <f t="shared" si="4"/>
        <v>0</v>
      </c>
      <c r="AK60" s="113">
        <f>Storage2!C23</f>
        <v>0</v>
      </c>
      <c r="AL60" s="113">
        <f>Storage2!D23</f>
        <v>0</v>
      </c>
      <c r="AM60" s="113">
        <f>Storage2!E23</f>
        <v>0</v>
      </c>
      <c r="AN60" s="113">
        <f>Storage2!F23</f>
        <v>0</v>
      </c>
    </row>
    <row r="61" spans="1:40" x14ac:dyDescent="0.25">
      <c r="A61" s="113" t="str">
        <f t="shared" si="2"/>
        <v>CMS.60</v>
      </c>
      <c r="B61" s="113">
        <f>General1!$C$2</f>
        <v>6</v>
      </c>
      <c r="C61" s="113">
        <v>60</v>
      </c>
      <c r="D61" s="113" t="str">
        <f>General1!$E$6</f>
        <v>CMS</v>
      </c>
      <c r="E61" s="113" t="str">
        <f>General1!$E$8</f>
        <v>yes</v>
      </c>
      <c r="F61" s="117" t="str">
        <f>General1!$E$10</f>
        <v>yes</v>
      </c>
      <c r="G61" s="113" t="str">
        <f>General1!$E$13</f>
        <v>yes</v>
      </c>
      <c r="H61" s="113" t="str">
        <f>General1!$E$15</f>
        <v>yes</v>
      </c>
      <c r="I61" s="113" t="str">
        <f>General1!$E$17</f>
        <v>yes</v>
      </c>
      <c r="J61" s="113" t="str">
        <f>General1!$E$19</f>
        <v>no</v>
      </c>
      <c r="K61" s="113" t="str">
        <f>General1!$E$23</f>
        <v>no</v>
      </c>
      <c r="L61" s="113">
        <f>General1!$E$25</f>
        <v>0</v>
      </c>
      <c r="M61" s="113" t="str">
        <f>General1!$C$29</f>
        <v>Facility type</v>
      </c>
      <c r="N61" s="113" t="str">
        <f>General1!$E$29</f>
        <v>warehouse</v>
      </c>
      <c r="O61" s="113" t="str">
        <f>General1!$C$33</f>
        <v>Ownership</v>
      </c>
      <c r="P61" s="113" t="str">
        <f>General1!$E$33</f>
        <v>public</v>
      </c>
      <c r="Q61" s="113" t="str">
        <f>General1!$C$35</f>
        <v xml:space="preserve">Access </v>
      </c>
      <c r="R61" s="113" t="str">
        <f>General1!$E$35</f>
        <v>good</v>
      </c>
      <c r="S61" s="113" t="str">
        <f>General1!$C$37</f>
        <v>Regions</v>
      </c>
      <c r="T61" s="113" t="str">
        <f>General1!$E$37</f>
        <v>South</v>
      </c>
      <c r="U61" s="113" t="str">
        <f>General1!$C$39</f>
        <v>urban rural</v>
      </c>
      <c r="V61" s="113" t="str">
        <f>General1!$E$39</f>
        <v>urban</v>
      </c>
      <c r="W61" s="113">
        <f>General1!$E$43</f>
        <v>0</v>
      </c>
      <c r="X61" s="113">
        <f>General1!$E$45</f>
        <v>0</v>
      </c>
      <c r="Y61" s="113" t="s">
        <v>440</v>
      </c>
      <c r="Z61" s="113" t="s">
        <v>442</v>
      </c>
      <c r="AA61" s="113">
        <f>Storage2!$E$7</f>
        <v>0</v>
      </c>
      <c r="AB61" s="118">
        <f t="shared" si="0"/>
        <v>0</v>
      </c>
      <c r="AC61" s="118">
        <f t="shared" si="4"/>
        <v>0</v>
      </c>
      <c r="AK61" s="113">
        <f>Storage2!C24</f>
        <v>0</v>
      </c>
      <c r="AL61" s="113">
        <f>Storage2!D24</f>
        <v>0</v>
      </c>
      <c r="AM61" s="113">
        <f>Storage2!E24</f>
        <v>0</v>
      </c>
      <c r="AN61" s="113">
        <f>Storage2!F24</f>
        <v>0</v>
      </c>
    </row>
    <row r="62" spans="1:40" x14ac:dyDescent="0.25">
      <c r="A62" s="113" t="str">
        <f t="shared" si="2"/>
        <v>CMS.61</v>
      </c>
      <c r="B62" s="113">
        <f>General1!$C$2</f>
        <v>6</v>
      </c>
      <c r="C62" s="113">
        <v>61</v>
      </c>
      <c r="D62" s="113" t="str">
        <f>General1!$E$6</f>
        <v>CMS</v>
      </c>
      <c r="E62" s="113" t="str">
        <f>General1!$E$8</f>
        <v>yes</v>
      </c>
      <c r="F62" s="117" t="str">
        <f>General1!$E$10</f>
        <v>yes</v>
      </c>
      <c r="G62" s="113" t="str">
        <f>General1!$E$13</f>
        <v>yes</v>
      </c>
      <c r="H62" s="113" t="str">
        <f>General1!$E$15</f>
        <v>yes</v>
      </c>
      <c r="I62" s="113" t="str">
        <f>General1!$E$17</f>
        <v>yes</v>
      </c>
      <c r="J62" s="113" t="str">
        <f>General1!$E$19</f>
        <v>no</v>
      </c>
      <c r="K62" s="113" t="str">
        <f>General1!$E$23</f>
        <v>no</v>
      </c>
      <c r="L62" s="113">
        <f>General1!$E$25</f>
        <v>0</v>
      </c>
      <c r="M62" s="113" t="str">
        <f>General1!$C$29</f>
        <v>Facility type</v>
      </c>
      <c r="N62" s="113" t="str">
        <f>General1!$E$29</f>
        <v>warehouse</v>
      </c>
      <c r="O62" s="113" t="str">
        <f>General1!$C$33</f>
        <v>Ownership</v>
      </c>
      <c r="P62" s="113" t="str">
        <f>General1!$E$33</f>
        <v>public</v>
      </c>
      <c r="Q62" s="113" t="str">
        <f>General1!$C$35</f>
        <v xml:space="preserve">Access </v>
      </c>
      <c r="R62" s="113" t="str">
        <f>General1!$E$35</f>
        <v>good</v>
      </c>
      <c r="S62" s="113" t="str">
        <f>General1!$C$37</f>
        <v>Regions</v>
      </c>
      <c r="T62" s="113" t="str">
        <f>General1!$E$37</f>
        <v>South</v>
      </c>
      <c r="U62" s="113" t="str">
        <f>General1!$C$39</f>
        <v>urban rural</v>
      </c>
      <c r="V62" s="113" t="str">
        <f>General1!$E$39</f>
        <v>urban</v>
      </c>
      <c r="W62" s="113">
        <f>General1!$E$43</f>
        <v>0</v>
      </c>
      <c r="X62" s="113">
        <f>General1!$E$45</f>
        <v>0</v>
      </c>
      <c r="Y62" s="113" t="s">
        <v>440</v>
      </c>
      <c r="Z62" s="113" t="s">
        <v>442</v>
      </c>
      <c r="AA62" s="113">
        <f>Storage2!$E$7</f>
        <v>0</v>
      </c>
      <c r="AB62" s="118">
        <f t="shared" si="0"/>
        <v>0</v>
      </c>
      <c r="AC62" s="118">
        <f t="shared" si="4"/>
        <v>0</v>
      </c>
      <c r="AK62" s="113">
        <f>Storage2!C25</f>
        <v>0</v>
      </c>
      <c r="AL62" s="113">
        <f>Storage2!D25</f>
        <v>0</v>
      </c>
      <c r="AM62" s="113">
        <f>Storage2!E25</f>
        <v>0</v>
      </c>
      <c r="AN62" s="113">
        <f>Storage2!F25</f>
        <v>0</v>
      </c>
    </row>
    <row r="63" spans="1:40" x14ac:dyDescent="0.25">
      <c r="A63" s="113" t="str">
        <f t="shared" si="2"/>
        <v>CMS.62</v>
      </c>
      <c r="B63" s="113">
        <f>General1!$C$2</f>
        <v>6</v>
      </c>
      <c r="C63" s="113">
        <v>62</v>
      </c>
      <c r="D63" s="113" t="str">
        <f>General1!$E$6</f>
        <v>CMS</v>
      </c>
      <c r="E63" s="113" t="str">
        <f>General1!$E$8</f>
        <v>yes</v>
      </c>
      <c r="F63" s="117" t="str">
        <f>General1!$E$10</f>
        <v>yes</v>
      </c>
      <c r="G63" s="113" t="str">
        <f>General1!$E$13</f>
        <v>yes</v>
      </c>
      <c r="H63" s="113" t="str">
        <f>General1!$E$15</f>
        <v>yes</v>
      </c>
      <c r="I63" s="113" t="str">
        <f>General1!$E$17</f>
        <v>yes</v>
      </c>
      <c r="J63" s="113" t="str">
        <f>General1!$E$19</f>
        <v>no</v>
      </c>
      <c r="K63" s="113" t="str">
        <f>General1!$E$23</f>
        <v>no</v>
      </c>
      <c r="L63" s="113">
        <f>General1!$E$25</f>
        <v>0</v>
      </c>
      <c r="M63" s="113" t="str">
        <f>General1!$C$29</f>
        <v>Facility type</v>
      </c>
      <c r="N63" s="113" t="str">
        <f>General1!$E$29</f>
        <v>warehouse</v>
      </c>
      <c r="O63" s="113" t="str">
        <f>General1!$C$33</f>
        <v>Ownership</v>
      </c>
      <c r="P63" s="113" t="str">
        <f>General1!$E$33</f>
        <v>public</v>
      </c>
      <c r="Q63" s="113" t="str">
        <f>General1!$C$35</f>
        <v xml:space="preserve">Access </v>
      </c>
      <c r="R63" s="113" t="str">
        <f>General1!$E$35</f>
        <v>good</v>
      </c>
      <c r="S63" s="113" t="str">
        <f>General1!$C$37</f>
        <v>Regions</v>
      </c>
      <c r="T63" s="113" t="str">
        <f>General1!$E$37</f>
        <v>South</v>
      </c>
      <c r="U63" s="113" t="str">
        <f>General1!$C$39</f>
        <v>urban rural</v>
      </c>
      <c r="V63" s="113" t="str">
        <f>General1!$E$39</f>
        <v>urban</v>
      </c>
      <c r="W63" s="113">
        <f>General1!$E$43</f>
        <v>0</v>
      </c>
      <c r="X63" s="113">
        <f>General1!$E$45</f>
        <v>0</v>
      </c>
      <c r="Y63" s="113" t="s">
        <v>440</v>
      </c>
      <c r="Z63" s="113" t="s">
        <v>442</v>
      </c>
      <c r="AA63" s="113">
        <f>Storage2!$E$7</f>
        <v>0</v>
      </c>
      <c r="AB63" s="118">
        <f t="shared" si="0"/>
        <v>0</v>
      </c>
      <c r="AC63" s="118">
        <f t="shared" si="4"/>
        <v>0</v>
      </c>
      <c r="AK63" s="113">
        <f>Storage2!C26</f>
        <v>0</v>
      </c>
      <c r="AL63" s="113">
        <f>Storage2!D26</f>
        <v>0</v>
      </c>
      <c r="AM63" s="113">
        <f>Storage2!E26</f>
        <v>0</v>
      </c>
      <c r="AN63" s="113">
        <f>Storage2!F26</f>
        <v>0</v>
      </c>
    </row>
    <row r="64" spans="1:40" x14ac:dyDescent="0.25">
      <c r="A64" s="113" t="str">
        <f t="shared" si="2"/>
        <v>CMS.63</v>
      </c>
      <c r="B64" s="113">
        <f>General1!$C$2</f>
        <v>6</v>
      </c>
      <c r="C64" s="113">
        <v>63</v>
      </c>
      <c r="D64" s="113" t="str">
        <f>General1!$E$6</f>
        <v>CMS</v>
      </c>
      <c r="E64" s="113" t="str">
        <f>General1!$E$8</f>
        <v>yes</v>
      </c>
      <c r="F64" s="117" t="str">
        <f>General1!$E$10</f>
        <v>yes</v>
      </c>
      <c r="G64" s="113" t="str">
        <f>General1!$E$13</f>
        <v>yes</v>
      </c>
      <c r="H64" s="113" t="str">
        <f>General1!$E$15</f>
        <v>yes</v>
      </c>
      <c r="I64" s="113" t="str">
        <f>General1!$E$17</f>
        <v>yes</v>
      </c>
      <c r="J64" s="113" t="str">
        <f>General1!$E$19</f>
        <v>no</v>
      </c>
      <c r="K64" s="113" t="str">
        <f>General1!$E$23</f>
        <v>no</v>
      </c>
      <c r="L64" s="113">
        <f>General1!$E$25</f>
        <v>0</v>
      </c>
      <c r="M64" s="113" t="str">
        <f>General1!$C$29</f>
        <v>Facility type</v>
      </c>
      <c r="N64" s="113" t="str">
        <f>General1!$E$29</f>
        <v>warehouse</v>
      </c>
      <c r="O64" s="113" t="str">
        <f>General1!$C$33</f>
        <v>Ownership</v>
      </c>
      <c r="P64" s="113" t="str">
        <f>General1!$E$33</f>
        <v>public</v>
      </c>
      <c r="Q64" s="113" t="str">
        <f>General1!$C$35</f>
        <v xml:space="preserve">Access </v>
      </c>
      <c r="R64" s="113" t="str">
        <f>General1!$E$35</f>
        <v>good</v>
      </c>
      <c r="S64" s="113" t="str">
        <f>General1!$C$37</f>
        <v>Regions</v>
      </c>
      <c r="T64" s="113" t="str">
        <f>General1!$E$37</f>
        <v>South</v>
      </c>
      <c r="U64" s="113" t="str">
        <f>General1!$C$39</f>
        <v>urban rural</v>
      </c>
      <c r="V64" s="113" t="str">
        <f>General1!$E$39</f>
        <v>urban</v>
      </c>
      <c r="W64" s="113">
        <f>General1!$E$43</f>
        <v>0</v>
      </c>
      <c r="X64" s="113">
        <f>General1!$E$45</f>
        <v>0</v>
      </c>
      <c r="Y64" s="113" t="s">
        <v>440</v>
      </c>
      <c r="Z64" s="113" t="s">
        <v>442</v>
      </c>
      <c r="AA64" s="113">
        <f>Storage2!$E$7</f>
        <v>0</v>
      </c>
      <c r="AB64" s="118">
        <f t="shared" si="0"/>
        <v>0</v>
      </c>
      <c r="AC64" s="118">
        <f t="shared" si="4"/>
        <v>0</v>
      </c>
      <c r="AK64" s="113">
        <f>Storage2!C27</f>
        <v>0</v>
      </c>
      <c r="AL64" s="113">
        <f>Storage2!D27</f>
        <v>0</v>
      </c>
      <c r="AM64" s="113">
        <f>Storage2!E27</f>
        <v>0</v>
      </c>
      <c r="AN64" s="113">
        <f>Storage2!F27</f>
        <v>0</v>
      </c>
    </row>
    <row r="65" spans="1:40" x14ac:dyDescent="0.25">
      <c r="A65" s="113" t="str">
        <f t="shared" si="2"/>
        <v>CMS.64</v>
      </c>
      <c r="B65" s="113">
        <f>General1!$C$2</f>
        <v>6</v>
      </c>
      <c r="C65" s="113">
        <v>64</v>
      </c>
      <c r="D65" s="113" t="str">
        <f>General1!$E$6</f>
        <v>CMS</v>
      </c>
      <c r="E65" s="113" t="str">
        <f>General1!$E$8</f>
        <v>yes</v>
      </c>
      <c r="F65" s="117" t="str">
        <f>General1!$E$10</f>
        <v>yes</v>
      </c>
      <c r="G65" s="113" t="str">
        <f>General1!$E$13</f>
        <v>yes</v>
      </c>
      <c r="H65" s="113" t="str">
        <f>General1!$E$15</f>
        <v>yes</v>
      </c>
      <c r="I65" s="113" t="str">
        <f>General1!$E$17</f>
        <v>yes</v>
      </c>
      <c r="J65" s="113" t="str">
        <f>General1!$E$19</f>
        <v>no</v>
      </c>
      <c r="K65" s="113" t="str">
        <f>General1!$E$23</f>
        <v>no</v>
      </c>
      <c r="L65" s="113">
        <f>General1!$E$25</f>
        <v>0</v>
      </c>
      <c r="M65" s="113" t="str">
        <f>General1!$C$29</f>
        <v>Facility type</v>
      </c>
      <c r="N65" s="113" t="str">
        <f>General1!$E$29</f>
        <v>warehouse</v>
      </c>
      <c r="O65" s="113" t="str">
        <f>General1!$C$33</f>
        <v>Ownership</v>
      </c>
      <c r="P65" s="113" t="str">
        <f>General1!$E$33</f>
        <v>public</v>
      </c>
      <c r="Q65" s="113" t="str">
        <f>General1!$C$35</f>
        <v xml:space="preserve">Access </v>
      </c>
      <c r="R65" s="113" t="str">
        <f>General1!$E$35</f>
        <v>good</v>
      </c>
      <c r="S65" s="113" t="str">
        <f>General1!$C$37</f>
        <v>Regions</v>
      </c>
      <c r="T65" s="113" t="str">
        <f>General1!$E$37</f>
        <v>South</v>
      </c>
      <c r="U65" s="113" t="str">
        <f>General1!$C$39</f>
        <v>urban rural</v>
      </c>
      <c r="V65" s="113" t="str">
        <f>General1!$E$39</f>
        <v>urban</v>
      </c>
      <c r="W65" s="113">
        <f>General1!$E$43</f>
        <v>0</v>
      </c>
      <c r="X65" s="113">
        <f>General1!$E$45</f>
        <v>0</v>
      </c>
      <c r="Y65" s="113" t="s">
        <v>440</v>
      </c>
      <c r="Z65" s="113" t="s">
        <v>442</v>
      </c>
      <c r="AA65" s="113">
        <f>Storage2!$E$7</f>
        <v>0</v>
      </c>
      <c r="AB65" s="118">
        <f t="shared" si="0"/>
        <v>0</v>
      </c>
      <c r="AC65" s="118">
        <f t="shared" si="4"/>
        <v>0</v>
      </c>
      <c r="AK65" s="113">
        <f>Storage2!C28</f>
        <v>0</v>
      </c>
      <c r="AL65" s="113">
        <f>Storage2!D28</f>
        <v>0</v>
      </c>
      <c r="AM65" s="113">
        <f>Storage2!E28</f>
        <v>0</v>
      </c>
      <c r="AN65" s="113">
        <f>Storage2!F28</f>
        <v>0</v>
      </c>
    </row>
    <row r="66" spans="1:40" x14ac:dyDescent="0.25">
      <c r="A66" s="113" t="str">
        <f t="shared" si="2"/>
        <v>CMS.65</v>
      </c>
      <c r="B66" s="113">
        <f>General1!$C$2</f>
        <v>6</v>
      </c>
      <c r="C66" s="113">
        <v>65</v>
      </c>
      <c r="D66" s="113" t="str">
        <f>General1!$E$6</f>
        <v>CMS</v>
      </c>
      <c r="E66" s="113" t="str">
        <f>General1!$E$8</f>
        <v>yes</v>
      </c>
      <c r="F66" s="117" t="str">
        <f>General1!$E$10</f>
        <v>yes</v>
      </c>
      <c r="G66" s="113" t="str">
        <f>General1!$E$13</f>
        <v>yes</v>
      </c>
      <c r="H66" s="113" t="str">
        <f>General1!$E$15</f>
        <v>yes</v>
      </c>
      <c r="I66" s="113" t="str">
        <f>General1!$E$17</f>
        <v>yes</v>
      </c>
      <c r="J66" s="113" t="str">
        <f>General1!$E$19</f>
        <v>no</v>
      </c>
      <c r="K66" s="113" t="str">
        <f>General1!$E$23</f>
        <v>no</v>
      </c>
      <c r="L66" s="113">
        <f>General1!$E$25</f>
        <v>0</v>
      </c>
      <c r="M66" s="113" t="str">
        <f>General1!$C$29</f>
        <v>Facility type</v>
      </c>
      <c r="N66" s="113" t="str">
        <f>General1!$E$29</f>
        <v>warehouse</v>
      </c>
      <c r="O66" s="113" t="str">
        <f>General1!$C$33</f>
        <v>Ownership</v>
      </c>
      <c r="P66" s="113" t="str">
        <f>General1!$E$33</f>
        <v>public</v>
      </c>
      <c r="Q66" s="113" t="str">
        <f>General1!$C$35</f>
        <v xml:space="preserve">Access </v>
      </c>
      <c r="R66" s="113" t="str">
        <f>General1!$E$35</f>
        <v>good</v>
      </c>
      <c r="S66" s="113" t="str">
        <f>General1!$C$37</f>
        <v>Regions</v>
      </c>
      <c r="T66" s="113" t="str">
        <f>General1!$E$37</f>
        <v>South</v>
      </c>
      <c r="U66" s="113" t="str">
        <f>General1!$C$39</f>
        <v>urban rural</v>
      </c>
      <c r="V66" s="113" t="str">
        <f>General1!$E$39</f>
        <v>urban</v>
      </c>
      <c r="W66" s="113">
        <f>General1!$E$43</f>
        <v>0</v>
      </c>
      <c r="X66" s="113">
        <f>General1!$E$45</f>
        <v>0</v>
      </c>
      <c r="Y66" s="113" t="s">
        <v>440</v>
      </c>
      <c r="Z66" s="113" t="s">
        <v>442</v>
      </c>
      <c r="AA66" s="113">
        <f>Storage2!$E$7</f>
        <v>0</v>
      </c>
      <c r="AB66" s="118">
        <f t="shared" ref="AB66:AB129" si="5">AC66/(IF(AA66=0,1,VLOOKUP(AA66,CurrencyTable,2,FALSE)))</f>
        <v>0</v>
      </c>
      <c r="AC66" s="118">
        <f t="shared" si="4"/>
        <v>0</v>
      </c>
      <c r="AK66" s="113">
        <f>Storage2!C29</f>
        <v>0</v>
      </c>
      <c r="AL66" s="113">
        <f>Storage2!D29</f>
        <v>0</v>
      </c>
      <c r="AM66" s="113">
        <f>Storage2!E29</f>
        <v>0</v>
      </c>
      <c r="AN66" s="113">
        <f>Storage2!F29</f>
        <v>0</v>
      </c>
    </row>
    <row r="67" spans="1:40" x14ac:dyDescent="0.25">
      <c r="A67" s="113" t="str">
        <f t="shared" ref="A67:A130" si="6">(D67 &amp;"."&amp;C67)</f>
        <v>CMS.66</v>
      </c>
      <c r="B67" s="113">
        <f>General1!$C$2</f>
        <v>6</v>
      </c>
      <c r="C67" s="113">
        <v>66</v>
      </c>
      <c r="D67" s="113" t="str">
        <f>General1!$E$6</f>
        <v>CMS</v>
      </c>
      <c r="E67" s="113" t="str">
        <f>General1!$E$8</f>
        <v>yes</v>
      </c>
      <c r="F67" s="117" t="str">
        <f>General1!$E$10</f>
        <v>yes</v>
      </c>
      <c r="G67" s="113" t="str">
        <f>General1!$E$13</f>
        <v>yes</v>
      </c>
      <c r="H67" s="113" t="str">
        <f>General1!$E$15</f>
        <v>yes</v>
      </c>
      <c r="I67" s="113" t="str">
        <f>General1!$E$17</f>
        <v>yes</v>
      </c>
      <c r="J67" s="113" t="str">
        <f>General1!$E$19</f>
        <v>no</v>
      </c>
      <c r="K67" s="113" t="str">
        <f>General1!$E$23</f>
        <v>no</v>
      </c>
      <c r="L67" s="113">
        <f>General1!$E$25</f>
        <v>0</v>
      </c>
      <c r="M67" s="113" t="str">
        <f>General1!$C$29</f>
        <v>Facility type</v>
      </c>
      <c r="N67" s="113" t="str">
        <f>General1!$E$29</f>
        <v>warehouse</v>
      </c>
      <c r="O67" s="113" t="str">
        <f>General1!$C$33</f>
        <v>Ownership</v>
      </c>
      <c r="P67" s="113" t="str">
        <f>General1!$E$33</f>
        <v>public</v>
      </c>
      <c r="Q67" s="113" t="str">
        <f>General1!$C$35</f>
        <v xml:space="preserve">Access </v>
      </c>
      <c r="R67" s="113" t="str">
        <f>General1!$E$35</f>
        <v>good</v>
      </c>
      <c r="S67" s="113" t="str">
        <f>General1!$C$37</f>
        <v>Regions</v>
      </c>
      <c r="T67" s="113" t="str">
        <f>General1!$E$37</f>
        <v>South</v>
      </c>
      <c r="U67" s="113" t="str">
        <f>General1!$C$39</f>
        <v>urban rural</v>
      </c>
      <c r="V67" s="113" t="str">
        <f>General1!$E$39</f>
        <v>urban</v>
      </c>
      <c r="W67" s="113">
        <f>General1!$E$43</f>
        <v>0</v>
      </c>
      <c r="X67" s="113">
        <f>General1!$E$45</f>
        <v>0</v>
      </c>
      <c r="Y67" s="113" t="s">
        <v>440</v>
      </c>
      <c r="Z67" s="113" t="s">
        <v>442</v>
      </c>
      <c r="AA67" s="113">
        <f>Storage2!$E$7</f>
        <v>0</v>
      </c>
      <c r="AB67" s="118">
        <f t="shared" si="5"/>
        <v>0</v>
      </c>
      <c r="AC67" s="118">
        <f t="shared" si="4"/>
        <v>0</v>
      </c>
      <c r="AK67" s="113">
        <f>Storage2!C30</f>
        <v>0</v>
      </c>
      <c r="AL67" s="113">
        <f>Storage2!D30</f>
        <v>0</v>
      </c>
      <c r="AM67" s="113">
        <f>Storage2!E30</f>
        <v>0</v>
      </c>
      <c r="AN67" s="113">
        <f>Storage2!F30</f>
        <v>0</v>
      </c>
    </row>
    <row r="68" spans="1:40" x14ac:dyDescent="0.25">
      <c r="A68" s="113" t="str">
        <f t="shared" si="6"/>
        <v>CMS.67</v>
      </c>
      <c r="B68" s="113">
        <f>General1!$C$2</f>
        <v>6</v>
      </c>
      <c r="C68" s="113">
        <v>67</v>
      </c>
      <c r="D68" s="113" t="str">
        <f>General1!$E$6</f>
        <v>CMS</v>
      </c>
      <c r="E68" s="113" t="str">
        <f>General1!$E$8</f>
        <v>yes</v>
      </c>
      <c r="F68" s="117" t="str">
        <f>General1!$E$10</f>
        <v>yes</v>
      </c>
      <c r="G68" s="113" t="str">
        <f>General1!$E$13</f>
        <v>yes</v>
      </c>
      <c r="H68" s="113" t="str">
        <f>General1!$E$15</f>
        <v>yes</v>
      </c>
      <c r="I68" s="113" t="str">
        <f>General1!$E$17</f>
        <v>yes</v>
      </c>
      <c r="J68" s="113" t="str">
        <f>General1!$E$19</f>
        <v>no</v>
      </c>
      <c r="K68" s="113" t="str">
        <f>General1!$E$23</f>
        <v>no</v>
      </c>
      <c r="L68" s="113">
        <f>General1!$E$25</f>
        <v>0</v>
      </c>
      <c r="M68" s="113" t="str">
        <f>General1!$C$29</f>
        <v>Facility type</v>
      </c>
      <c r="N68" s="113" t="str">
        <f>General1!$E$29</f>
        <v>warehouse</v>
      </c>
      <c r="O68" s="113" t="str">
        <f>General1!$C$33</f>
        <v>Ownership</v>
      </c>
      <c r="P68" s="113" t="str">
        <f>General1!$E$33</f>
        <v>public</v>
      </c>
      <c r="Q68" s="113" t="str">
        <f>General1!$C$35</f>
        <v xml:space="preserve">Access </v>
      </c>
      <c r="R68" s="113" t="str">
        <f>General1!$E$35</f>
        <v>good</v>
      </c>
      <c r="S68" s="113" t="str">
        <f>General1!$C$37</f>
        <v>Regions</v>
      </c>
      <c r="T68" s="113" t="str">
        <f>General1!$E$37</f>
        <v>South</v>
      </c>
      <c r="U68" s="113" t="str">
        <f>General1!$C$39</f>
        <v>urban rural</v>
      </c>
      <c r="V68" s="113" t="str">
        <f>General1!$E$39</f>
        <v>urban</v>
      </c>
      <c r="W68" s="113">
        <f>General1!$E$43</f>
        <v>0</v>
      </c>
      <c r="X68" s="113">
        <f>General1!$E$45</f>
        <v>0</v>
      </c>
      <c r="Y68" s="113" t="s">
        <v>440</v>
      </c>
      <c r="Z68" s="113" t="s">
        <v>442</v>
      </c>
      <c r="AA68" s="113">
        <f>Storage2!$E$7</f>
        <v>0</v>
      </c>
      <c r="AB68" s="118">
        <f t="shared" si="5"/>
        <v>0</v>
      </c>
      <c r="AC68" s="118">
        <f t="shared" si="4"/>
        <v>0</v>
      </c>
      <c r="AK68" s="113">
        <f>Storage2!C31</f>
        <v>0</v>
      </c>
      <c r="AL68" s="113">
        <f>Storage2!D31</f>
        <v>0</v>
      </c>
      <c r="AM68" s="113">
        <f>Storage2!E31</f>
        <v>0</v>
      </c>
      <c r="AN68" s="113">
        <f>Storage2!F31</f>
        <v>0</v>
      </c>
    </row>
    <row r="69" spans="1:40" x14ac:dyDescent="0.25">
      <c r="A69" s="113" t="str">
        <f t="shared" si="6"/>
        <v>CMS.68</v>
      </c>
      <c r="B69" s="113">
        <f>General1!$C$2</f>
        <v>6</v>
      </c>
      <c r="C69" s="113">
        <v>68</v>
      </c>
      <c r="D69" s="113" t="str">
        <f>General1!$E$6</f>
        <v>CMS</v>
      </c>
      <c r="E69" s="113" t="str">
        <f>General1!$E$8</f>
        <v>yes</v>
      </c>
      <c r="F69" s="117" t="str">
        <f>General1!$E$10</f>
        <v>yes</v>
      </c>
      <c r="G69" s="113" t="str">
        <f>General1!$E$13</f>
        <v>yes</v>
      </c>
      <c r="H69" s="113" t="str">
        <f>General1!$E$15</f>
        <v>yes</v>
      </c>
      <c r="I69" s="113" t="str">
        <f>General1!$E$17</f>
        <v>yes</v>
      </c>
      <c r="J69" s="113" t="str">
        <f>General1!$E$19</f>
        <v>no</v>
      </c>
      <c r="K69" s="113" t="str">
        <f>General1!$E$23</f>
        <v>no</v>
      </c>
      <c r="L69" s="113">
        <f>General1!$E$25</f>
        <v>0</v>
      </c>
      <c r="M69" s="113" t="str">
        <f>General1!$C$29</f>
        <v>Facility type</v>
      </c>
      <c r="N69" s="113" t="str">
        <f>General1!$E$29</f>
        <v>warehouse</v>
      </c>
      <c r="O69" s="113" t="str">
        <f>General1!$C$33</f>
        <v>Ownership</v>
      </c>
      <c r="P69" s="113" t="str">
        <f>General1!$E$33</f>
        <v>public</v>
      </c>
      <c r="Q69" s="113" t="str">
        <f>General1!$C$35</f>
        <v xml:space="preserve">Access </v>
      </c>
      <c r="R69" s="113" t="str">
        <f>General1!$E$35</f>
        <v>good</v>
      </c>
      <c r="S69" s="113" t="str">
        <f>General1!$C$37</f>
        <v>Regions</v>
      </c>
      <c r="T69" s="113" t="str">
        <f>General1!$E$37</f>
        <v>South</v>
      </c>
      <c r="U69" s="113" t="str">
        <f>General1!$C$39</f>
        <v>urban rural</v>
      </c>
      <c r="V69" s="113" t="str">
        <f>General1!$E$39</f>
        <v>urban</v>
      </c>
      <c r="W69" s="113">
        <f>General1!$E$43</f>
        <v>0</v>
      </c>
      <c r="X69" s="113">
        <f>General1!$E$45</f>
        <v>0</v>
      </c>
      <c r="Y69" s="113" t="s">
        <v>440</v>
      </c>
      <c r="Z69" s="113" t="s">
        <v>442</v>
      </c>
      <c r="AA69" s="113">
        <f>Storage2!$E$7</f>
        <v>0</v>
      </c>
      <c r="AB69" s="118">
        <f t="shared" si="5"/>
        <v>0</v>
      </c>
      <c r="AC69" s="118">
        <f t="shared" si="4"/>
        <v>0</v>
      </c>
      <c r="AK69" s="113">
        <f>Storage2!C32</f>
        <v>0</v>
      </c>
      <c r="AL69" s="113">
        <f>Storage2!D32</f>
        <v>0</v>
      </c>
      <c r="AM69" s="113">
        <f>Storage2!E32</f>
        <v>0</v>
      </c>
      <c r="AN69" s="113">
        <f>Storage2!F32</f>
        <v>0</v>
      </c>
    </row>
    <row r="70" spans="1:40" x14ac:dyDescent="0.25">
      <c r="A70" s="113" t="str">
        <f t="shared" si="6"/>
        <v>CMS.69</v>
      </c>
      <c r="B70" s="113">
        <f>General1!$C$2</f>
        <v>6</v>
      </c>
      <c r="C70" s="113">
        <v>69</v>
      </c>
      <c r="D70" s="113" t="str">
        <f>General1!$E$6</f>
        <v>CMS</v>
      </c>
      <c r="E70" s="113" t="str">
        <f>General1!$E$8</f>
        <v>yes</v>
      </c>
      <c r="F70" s="117" t="str">
        <f>General1!$E$10</f>
        <v>yes</v>
      </c>
      <c r="G70" s="113" t="str">
        <f>General1!$E$13</f>
        <v>yes</v>
      </c>
      <c r="H70" s="113" t="str">
        <f>General1!$E$15</f>
        <v>yes</v>
      </c>
      <c r="I70" s="113" t="str">
        <f>General1!$E$17</f>
        <v>yes</v>
      </c>
      <c r="J70" s="113" t="str">
        <f>General1!$E$19</f>
        <v>no</v>
      </c>
      <c r="K70" s="113" t="str">
        <f>General1!$E$23</f>
        <v>no</v>
      </c>
      <c r="L70" s="113">
        <f>General1!$E$25</f>
        <v>0</v>
      </c>
      <c r="M70" s="113" t="str">
        <f>General1!$C$29</f>
        <v>Facility type</v>
      </c>
      <c r="N70" s="113" t="str">
        <f>General1!$E$29</f>
        <v>warehouse</v>
      </c>
      <c r="O70" s="113" t="str">
        <f>General1!$C$33</f>
        <v>Ownership</v>
      </c>
      <c r="P70" s="113" t="str">
        <f>General1!$E$33</f>
        <v>public</v>
      </c>
      <c r="Q70" s="113" t="str">
        <f>General1!$C$35</f>
        <v xml:space="preserve">Access </v>
      </c>
      <c r="R70" s="113" t="str">
        <f>General1!$E$35</f>
        <v>good</v>
      </c>
      <c r="S70" s="113" t="str">
        <f>General1!$C$37</f>
        <v>Regions</v>
      </c>
      <c r="T70" s="113" t="str">
        <f>General1!$E$37</f>
        <v>South</v>
      </c>
      <c r="U70" s="113" t="str">
        <f>General1!$C$39</f>
        <v>urban rural</v>
      </c>
      <c r="V70" s="113" t="str">
        <f>General1!$E$39</f>
        <v>urban</v>
      </c>
      <c r="W70" s="113">
        <f>General1!$E$43</f>
        <v>0</v>
      </c>
      <c r="X70" s="113">
        <f>General1!$E$45</f>
        <v>0</v>
      </c>
      <c r="Y70" s="113" t="s">
        <v>440</v>
      </c>
      <c r="Z70" s="113" t="s">
        <v>442</v>
      </c>
      <c r="AA70" s="113">
        <f>Storage2!$E$7</f>
        <v>0</v>
      </c>
      <c r="AB70" s="118">
        <f t="shared" si="5"/>
        <v>0</v>
      </c>
      <c r="AC70" s="118">
        <f t="shared" si="4"/>
        <v>0</v>
      </c>
      <c r="AK70" s="113">
        <f>Storage2!C33</f>
        <v>0</v>
      </c>
      <c r="AL70" s="113">
        <f>Storage2!D33</f>
        <v>0</v>
      </c>
      <c r="AM70" s="113">
        <f>Storage2!E33</f>
        <v>0</v>
      </c>
      <c r="AN70" s="113">
        <f>Storage2!F33</f>
        <v>0</v>
      </c>
    </row>
    <row r="71" spans="1:40" x14ac:dyDescent="0.25">
      <c r="A71" s="113" t="str">
        <f t="shared" si="6"/>
        <v>CMS.70</v>
      </c>
      <c r="B71" s="113">
        <f>General1!$C$2</f>
        <v>6</v>
      </c>
      <c r="C71" s="113">
        <v>70</v>
      </c>
      <c r="D71" s="113" t="str">
        <f>General1!$E$6</f>
        <v>CMS</v>
      </c>
      <c r="E71" s="113" t="str">
        <f>General1!$E$8</f>
        <v>yes</v>
      </c>
      <c r="F71" s="117" t="str">
        <f>General1!$E$10</f>
        <v>yes</v>
      </c>
      <c r="G71" s="113" t="str">
        <f>General1!$E$13</f>
        <v>yes</v>
      </c>
      <c r="H71" s="113" t="str">
        <f>General1!$E$15</f>
        <v>yes</v>
      </c>
      <c r="I71" s="113" t="str">
        <f>General1!$E$17</f>
        <v>yes</v>
      </c>
      <c r="J71" s="113" t="str">
        <f>General1!$E$19</f>
        <v>no</v>
      </c>
      <c r="K71" s="113" t="str">
        <f>General1!$E$23</f>
        <v>no</v>
      </c>
      <c r="L71" s="113">
        <f>General1!$E$25</f>
        <v>0</v>
      </c>
      <c r="M71" s="113" t="str">
        <f>General1!$C$29</f>
        <v>Facility type</v>
      </c>
      <c r="N71" s="113" t="str">
        <f>General1!$E$29</f>
        <v>warehouse</v>
      </c>
      <c r="O71" s="113" t="str">
        <f>General1!$C$33</f>
        <v>Ownership</v>
      </c>
      <c r="P71" s="113" t="str">
        <f>General1!$E$33</f>
        <v>public</v>
      </c>
      <c r="Q71" s="113" t="str">
        <f>General1!$C$35</f>
        <v xml:space="preserve">Access </v>
      </c>
      <c r="R71" s="113" t="str">
        <f>General1!$E$35</f>
        <v>good</v>
      </c>
      <c r="S71" s="113" t="str">
        <f>General1!$C$37</f>
        <v>Regions</v>
      </c>
      <c r="T71" s="113" t="str">
        <f>General1!$E$37</f>
        <v>South</v>
      </c>
      <c r="U71" s="113" t="str">
        <f>General1!$C$39</f>
        <v>urban rural</v>
      </c>
      <c r="V71" s="113" t="str">
        <f>General1!$E$39</f>
        <v>urban</v>
      </c>
      <c r="W71" s="113">
        <f>General1!$E$43</f>
        <v>0</v>
      </c>
      <c r="X71" s="113">
        <f>General1!$E$45</f>
        <v>0</v>
      </c>
      <c r="Y71" s="113" t="s">
        <v>440</v>
      </c>
      <c r="Z71" s="113" t="s">
        <v>442</v>
      </c>
      <c r="AA71" s="113">
        <f>Storage2!$E$7</f>
        <v>0</v>
      </c>
      <c r="AB71" s="118">
        <f t="shared" si="5"/>
        <v>0</v>
      </c>
      <c r="AC71" s="118">
        <f t="shared" si="4"/>
        <v>0</v>
      </c>
      <c r="AK71" s="113">
        <f>Storage2!C34</f>
        <v>0</v>
      </c>
      <c r="AL71" s="113">
        <f>Storage2!D34</f>
        <v>0</v>
      </c>
      <c r="AM71" s="113">
        <f>Storage2!E34</f>
        <v>0</v>
      </c>
      <c r="AN71" s="113">
        <f>Storage2!F34</f>
        <v>0</v>
      </c>
    </row>
    <row r="72" spans="1:40" x14ac:dyDescent="0.25">
      <c r="A72" s="113" t="str">
        <f t="shared" si="6"/>
        <v>CMS.71</v>
      </c>
      <c r="B72" s="113">
        <f>General1!$C$2</f>
        <v>6</v>
      </c>
      <c r="C72" s="113">
        <v>71</v>
      </c>
      <c r="D72" s="113" t="str">
        <f>General1!$E$6</f>
        <v>CMS</v>
      </c>
      <c r="E72" s="113" t="str">
        <f>General1!$E$8</f>
        <v>yes</v>
      </c>
      <c r="F72" s="117" t="str">
        <f>General1!$E$10</f>
        <v>yes</v>
      </c>
      <c r="G72" s="113" t="str">
        <f>General1!$E$13</f>
        <v>yes</v>
      </c>
      <c r="H72" s="113" t="str">
        <f>General1!$E$15</f>
        <v>yes</v>
      </c>
      <c r="I72" s="113" t="str">
        <f>General1!$E$17</f>
        <v>yes</v>
      </c>
      <c r="J72" s="113" t="str">
        <f>General1!$E$19</f>
        <v>no</v>
      </c>
      <c r="K72" s="113" t="str">
        <f>General1!$E$23</f>
        <v>no</v>
      </c>
      <c r="L72" s="113">
        <f>General1!$E$25</f>
        <v>0</v>
      </c>
      <c r="M72" s="113" t="str">
        <f>General1!$C$29</f>
        <v>Facility type</v>
      </c>
      <c r="N72" s="113" t="str">
        <f>General1!$E$29</f>
        <v>warehouse</v>
      </c>
      <c r="O72" s="113" t="str">
        <f>General1!$C$33</f>
        <v>Ownership</v>
      </c>
      <c r="P72" s="113" t="str">
        <f>General1!$E$33</f>
        <v>public</v>
      </c>
      <c r="Q72" s="113" t="str">
        <f>General1!$C$35</f>
        <v xml:space="preserve">Access </v>
      </c>
      <c r="R72" s="113" t="str">
        <f>General1!$E$35</f>
        <v>good</v>
      </c>
      <c r="S72" s="113" t="str">
        <f>General1!$C$37</f>
        <v>Regions</v>
      </c>
      <c r="T72" s="113" t="str">
        <f>General1!$E$37</f>
        <v>South</v>
      </c>
      <c r="U72" s="113" t="str">
        <f>General1!$C$39</f>
        <v>urban rural</v>
      </c>
      <c r="V72" s="113" t="str">
        <f>General1!$E$39</f>
        <v>urban</v>
      </c>
      <c r="W72" s="113">
        <f>General1!$E$43</f>
        <v>0</v>
      </c>
      <c r="X72" s="113">
        <f>General1!$E$45</f>
        <v>0</v>
      </c>
      <c r="Y72" s="113" t="s">
        <v>440</v>
      </c>
      <c r="Z72" s="113" t="s">
        <v>442</v>
      </c>
      <c r="AA72" s="113">
        <f>Storage2!$E$7</f>
        <v>0</v>
      </c>
      <c r="AB72" s="118">
        <f t="shared" si="5"/>
        <v>0</v>
      </c>
      <c r="AC72" s="118">
        <f t="shared" si="4"/>
        <v>0</v>
      </c>
      <c r="AK72" s="113">
        <f>Storage2!C35</f>
        <v>0</v>
      </c>
      <c r="AL72" s="113">
        <f>Storage2!D35</f>
        <v>0</v>
      </c>
      <c r="AM72" s="113">
        <f>Storage2!E35</f>
        <v>0</v>
      </c>
      <c r="AN72" s="113">
        <f>Storage2!F35</f>
        <v>0</v>
      </c>
    </row>
    <row r="73" spans="1:40" x14ac:dyDescent="0.25">
      <c r="A73" s="113" t="str">
        <f t="shared" si="6"/>
        <v>CMS.72</v>
      </c>
      <c r="B73" s="113">
        <f>General1!$C$2</f>
        <v>6</v>
      </c>
      <c r="C73" s="113">
        <v>72</v>
      </c>
      <c r="D73" s="113" t="str">
        <f>General1!$E$6</f>
        <v>CMS</v>
      </c>
      <c r="E73" s="113" t="str">
        <f>General1!$E$8</f>
        <v>yes</v>
      </c>
      <c r="F73" s="117" t="str">
        <f>General1!$E$10</f>
        <v>yes</v>
      </c>
      <c r="G73" s="113" t="str">
        <f>General1!$E$13</f>
        <v>yes</v>
      </c>
      <c r="H73" s="113" t="str">
        <f>General1!$E$15</f>
        <v>yes</v>
      </c>
      <c r="I73" s="113" t="str">
        <f>General1!$E$17</f>
        <v>yes</v>
      </c>
      <c r="J73" s="113" t="str">
        <f>General1!$E$19</f>
        <v>no</v>
      </c>
      <c r="K73" s="113" t="str">
        <f>General1!$E$23</f>
        <v>no</v>
      </c>
      <c r="L73" s="113">
        <f>General1!$E$25</f>
        <v>0</v>
      </c>
      <c r="M73" s="113" t="str">
        <f>General1!$C$29</f>
        <v>Facility type</v>
      </c>
      <c r="N73" s="113" t="str">
        <f>General1!$E$29</f>
        <v>warehouse</v>
      </c>
      <c r="O73" s="113" t="str">
        <f>General1!$C$33</f>
        <v>Ownership</v>
      </c>
      <c r="P73" s="113" t="str">
        <f>General1!$E$33</f>
        <v>public</v>
      </c>
      <c r="Q73" s="113" t="str">
        <f>General1!$C$35</f>
        <v xml:space="preserve">Access </v>
      </c>
      <c r="R73" s="113" t="str">
        <f>General1!$E$35</f>
        <v>good</v>
      </c>
      <c r="S73" s="113" t="str">
        <f>General1!$C$37</f>
        <v>Regions</v>
      </c>
      <c r="T73" s="113" t="str">
        <f>General1!$E$37</f>
        <v>South</v>
      </c>
      <c r="U73" s="113" t="str">
        <f>General1!$C$39</f>
        <v>urban rural</v>
      </c>
      <c r="V73" s="113" t="str">
        <f>General1!$E$39</f>
        <v>urban</v>
      </c>
      <c r="W73" s="113">
        <f>General1!$E$43</f>
        <v>0</v>
      </c>
      <c r="X73" s="113">
        <f>General1!$E$45</f>
        <v>0</v>
      </c>
      <c r="Y73" s="113" t="s">
        <v>440</v>
      </c>
      <c r="Z73" s="113" t="s">
        <v>442</v>
      </c>
      <c r="AA73" s="113">
        <f>Storage2!$E$7</f>
        <v>0</v>
      </c>
      <c r="AB73" s="118">
        <f t="shared" si="5"/>
        <v>0</v>
      </c>
      <c r="AC73" s="118">
        <f t="shared" si="4"/>
        <v>0</v>
      </c>
      <c r="AK73" s="113">
        <f>Storage2!C36</f>
        <v>0</v>
      </c>
      <c r="AL73" s="113">
        <f>Storage2!D36</f>
        <v>0</v>
      </c>
      <c r="AM73" s="113">
        <f>Storage2!E36</f>
        <v>0</v>
      </c>
      <c r="AN73" s="113">
        <f>Storage2!F36</f>
        <v>0</v>
      </c>
    </row>
    <row r="74" spans="1:40" x14ac:dyDescent="0.25">
      <c r="A74" s="113" t="str">
        <f t="shared" si="6"/>
        <v>CMS.73</v>
      </c>
      <c r="B74" s="113">
        <f>General1!$C$2</f>
        <v>6</v>
      </c>
      <c r="C74" s="113">
        <v>73</v>
      </c>
      <c r="D74" s="113" t="str">
        <f>General1!$E$6</f>
        <v>CMS</v>
      </c>
      <c r="E74" s="113" t="str">
        <f>General1!$E$8</f>
        <v>yes</v>
      </c>
      <c r="F74" s="117" t="str">
        <f>General1!$E$10</f>
        <v>yes</v>
      </c>
      <c r="G74" s="113" t="str">
        <f>General1!$E$13</f>
        <v>yes</v>
      </c>
      <c r="H74" s="113" t="str">
        <f>General1!$E$15</f>
        <v>yes</v>
      </c>
      <c r="I74" s="113" t="str">
        <f>General1!$E$17</f>
        <v>yes</v>
      </c>
      <c r="J74" s="113" t="str">
        <f>General1!$E$19</f>
        <v>no</v>
      </c>
      <c r="K74" s="113" t="str">
        <f>General1!$E$23</f>
        <v>no</v>
      </c>
      <c r="L74" s="113">
        <f>General1!$E$25</f>
        <v>0</v>
      </c>
      <c r="M74" s="113" t="str">
        <f>General1!$C$29</f>
        <v>Facility type</v>
      </c>
      <c r="N74" s="113" t="str">
        <f>General1!$E$29</f>
        <v>warehouse</v>
      </c>
      <c r="O74" s="113" t="str">
        <f>General1!$C$33</f>
        <v>Ownership</v>
      </c>
      <c r="P74" s="113" t="str">
        <f>General1!$E$33</f>
        <v>public</v>
      </c>
      <c r="Q74" s="113" t="str">
        <f>General1!$C$35</f>
        <v xml:space="preserve">Access </v>
      </c>
      <c r="R74" s="113" t="str">
        <f>General1!$E$35</f>
        <v>good</v>
      </c>
      <c r="S74" s="113" t="str">
        <f>General1!$C$37</f>
        <v>Regions</v>
      </c>
      <c r="T74" s="113" t="str">
        <f>General1!$E$37</f>
        <v>South</v>
      </c>
      <c r="U74" s="113" t="str">
        <f>General1!$C$39</f>
        <v>urban rural</v>
      </c>
      <c r="V74" s="113" t="str">
        <f>General1!$E$39</f>
        <v>urban</v>
      </c>
      <c r="W74" s="113">
        <f>General1!$E$43</f>
        <v>0</v>
      </c>
      <c r="X74" s="113">
        <f>General1!$E$45</f>
        <v>0</v>
      </c>
      <c r="Y74" s="113" t="s">
        <v>440</v>
      </c>
      <c r="Z74" s="113" t="s">
        <v>442</v>
      </c>
      <c r="AA74" s="113">
        <f>Storage2!$E$7</f>
        <v>0</v>
      </c>
      <c r="AB74" s="118">
        <f t="shared" si="5"/>
        <v>0</v>
      </c>
      <c r="AC74" s="118">
        <f t="shared" si="4"/>
        <v>0</v>
      </c>
      <c r="AK74" s="113">
        <f>Storage2!C37</f>
        <v>0</v>
      </c>
      <c r="AL74" s="113">
        <f>Storage2!D37</f>
        <v>0</v>
      </c>
      <c r="AM74" s="113">
        <f>Storage2!E37</f>
        <v>0</v>
      </c>
      <c r="AN74" s="113">
        <f>Storage2!F37</f>
        <v>0</v>
      </c>
    </row>
    <row r="75" spans="1:40" x14ac:dyDescent="0.25">
      <c r="A75" s="113" t="str">
        <f t="shared" si="6"/>
        <v>CMS.74</v>
      </c>
      <c r="B75" s="113">
        <f>General1!$C$2</f>
        <v>6</v>
      </c>
      <c r="C75" s="113">
        <v>74</v>
      </c>
      <c r="D75" s="113" t="str">
        <f>General1!$E$6</f>
        <v>CMS</v>
      </c>
      <c r="E75" s="113" t="str">
        <f>General1!$E$8</f>
        <v>yes</v>
      </c>
      <c r="F75" s="117" t="str">
        <f>General1!$E$10</f>
        <v>yes</v>
      </c>
      <c r="G75" s="113" t="str">
        <f>General1!$E$13</f>
        <v>yes</v>
      </c>
      <c r="H75" s="113" t="str">
        <f>General1!$E$15</f>
        <v>yes</v>
      </c>
      <c r="I75" s="113" t="str">
        <f>General1!$E$17</f>
        <v>yes</v>
      </c>
      <c r="J75" s="113" t="str">
        <f>General1!$E$19</f>
        <v>no</v>
      </c>
      <c r="K75" s="113" t="str">
        <f>General1!$E$23</f>
        <v>no</v>
      </c>
      <c r="L75" s="113">
        <f>General1!$E$25</f>
        <v>0</v>
      </c>
      <c r="M75" s="113" t="str">
        <f>General1!$C$29</f>
        <v>Facility type</v>
      </c>
      <c r="N75" s="113" t="str">
        <f>General1!$E$29</f>
        <v>warehouse</v>
      </c>
      <c r="O75" s="113" t="str">
        <f>General1!$C$33</f>
        <v>Ownership</v>
      </c>
      <c r="P75" s="113" t="str">
        <f>General1!$E$33</f>
        <v>public</v>
      </c>
      <c r="Q75" s="113" t="str">
        <f>General1!$C$35</f>
        <v xml:space="preserve">Access </v>
      </c>
      <c r="R75" s="113" t="str">
        <f>General1!$E$35</f>
        <v>good</v>
      </c>
      <c r="S75" s="113" t="str">
        <f>General1!$C$37</f>
        <v>Regions</v>
      </c>
      <c r="T75" s="113" t="str">
        <f>General1!$E$37</f>
        <v>South</v>
      </c>
      <c r="U75" s="113" t="str">
        <f>General1!$C$39</f>
        <v>urban rural</v>
      </c>
      <c r="V75" s="113" t="str">
        <f>General1!$E$39</f>
        <v>urban</v>
      </c>
      <c r="W75" s="113">
        <f>General1!$E$43</f>
        <v>0</v>
      </c>
      <c r="X75" s="113">
        <f>General1!$E$45</f>
        <v>0</v>
      </c>
      <c r="Y75" s="113" t="s">
        <v>440</v>
      </c>
      <c r="Z75" s="113" t="s">
        <v>442</v>
      </c>
      <c r="AA75" s="113">
        <f>Storage2!$E$7</f>
        <v>0</v>
      </c>
      <c r="AB75" s="118">
        <f t="shared" si="5"/>
        <v>0</v>
      </c>
      <c r="AC75" s="118">
        <f t="shared" si="4"/>
        <v>0</v>
      </c>
      <c r="AK75" s="113">
        <f>Storage2!C38</f>
        <v>0</v>
      </c>
      <c r="AL75" s="113">
        <f>Storage2!D38</f>
        <v>0</v>
      </c>
      <c r="AM75" s="113">
        <f>Storage2!E38</f>
        <v>0</v>
      </c>
      <c r="AN75" s="113">
        <f>Storage2!F38</f>
        <v>0</v>
      </c>
    </row>
    <row r="76" spans="1:40" x14ac:dyDescent="0.25">
      <c r="A76" s="113" t="str">
        <f t="shared" si="6"/>
        <v>CMS.75</v>
      </c>
      <c r="B76" s="113">
        <f>General1!$C$2</f>
        <v>6</v>
      </c>
      <c r="C76" s="113">
        <v>75</v>
      </c>
      <c r="D76" s="113" t="str">
        <f>General1!$E$6</f>
        <v>CMS</v>
      </c>
      <c r="E76" s="113" t="str">
        <f>General1!$E$8</f>
        <v>yes</v>
      </c>
      <c r="F76" s="117" t="str">
        <f>General1!$E$10</f>
        <v>yes</v>
      </c>
      <c r="G76" s="113" t="str">
        <f>General1!$E$13</f>
        <v>yes</v>
      </c>
      <c r="H76" s="113" t="str">
        <f>General1!$E$15</f>
        <v>yes</v>
      </c>
      <c r="I76" s="113" t="str">
        <f>General1!$E$17</f>
        <v>yes</v>
      </c>
      <c r="J76" s="113" t="str">
        <f>General1!$E$19</f>
        <v>no</v>
      </c>
      <c r="K76" s="113" t="str">
        <f>General1!$E$23</f>
        <v>no</v>
      </c>
      <c r="L76" s="113">
        <f>General1!$E$25</f>
        <v>0</v>
      </c>
      <c r="M76" s="113" t="str">
        <f>General1!$C$29</f>
        <v>Facility type</v>
      </c>
      <c r="N76" s="113" t="str">
        <f>General1!$E$29</f>
        <v>warehouse</v>
      </c>
      <c r="O76" s="113" t="str">
        <f>General1!$C$33</f>
        <v>Ownership</v>
      </c>
      <c r="P76" s="113" t="str">
        <f>General1!$E$33</f>
        <v>public</v>
      </c>
      <c r="Q76" s="113" t="str">
        <f>General1!$C$35</f>
        <v xml:space="preserve">Access </v>
      </c>
      <c r="R76" s="113" t="str">
        <f>General1!$E$35</f>
        <v>good</v>
      </c>
      <c r="S76" s="113" t="str">
        <f>General1!$C$37</f>
        <v>Regions</v>
      </c>
      <c r="T76" s="113" t="str">
        <f>General1!$E$37</f>
        <v>South</v>
      </c>
      <c r="U76" s="113" t="str">
        <f>General1!$C$39</f>
        <v>urban rural</v>
      </c>
      <c r="V76" s="113" t="str">
        <f>General1!$E$39</f>
        <v>urban</v>
      </c>
      <c r="W76" s="113">
        <f>General1!$E$43</f>
        <v>0</v>
      </c>
      <c r="X76" s="113">
        <f>General1!$E$45</f>
        <v>0</v>
      </c>
      <c r="Y76" s="113" t="s">
        <v>440</v>
      </c>
      <c r="Z76" s="113" t="s">
        <v>442</v>
      </c>
      <c r="AA76" s="113">
        <f>Storage2!$E$7</f>
        <v>0</v>
      </c>
      <c r="AB76" s="118">
        <f t="shared" si="5"/>
        <v>0</v>
      </c>
      <c r="AC76" s="118">
        <f t="shared" si="4"/>
        <v>0</v>
      </c>
      <c r="AK76" s="113">
        <f>Storage2!C39</f>
        <v>0</v>
      </c>
      <c r="AL76" s="113">
        <f>Storage2!D39</f>
        <v>0</v>
      </c>
      <c r="AM76" s="113">
        <f>Storage2!E39</f>
        <v>0</v>
      </c>
      <c r="AN76" s="113">
        <f>Storage2!F39</f>
        <v>0</v>
      </c>
    </row>
    <row r="77" spans="1:40" x14ac:dyDescent="0.25">
      <c r="A77" s="113" t="str">
        <f t="shared" si="6"/>
        <v>CMS.76</v>
      </c>
      <c r="B77" s="113">
        <f>General1!$C$2</f>
        <v>6</v>
      </c>
      <c r="C77" s="113">
        <v>76</v>
      </c>
      <c r="D77" s="113" t="str">
        <f>General1!$E$6</f>
        <v>CMS</v>
      </c>
      <c r="E77" s="113" t="str">
        <f>General1!$E$8</f>
        <v>yes</v>
      </c>
      <c r="F77" s="117" t="str">
        <f>General1!$E$10</f>
        <v>yes</v>
      </c>
      <c r="G77" s="113" t="str">
        <f>General1!$E$13</f>
        <v>yes</v>
      </c>
      <c r="H77" s="113" t="str">
        <f>General1!$E$15</f>
        <v>yes</v>
      </c>
      <c r="I77" s="113" t="str">
        <f>General1!$E$17</f>
        <v>yes</v>
      </c>
      <c r="J77" s="113" t="str">
        <f>General1!$E$19</f>
        <v>no</v>
      </c>
      <c r="K77" s="113" t="str">
        <f>General1!$E$23</f>
        <v>no</v>
      </c>
      <c r="L77" s="113">
        <f>General1!$E$25</f>
        <v>0</v>
      </c>
      <c r="M77" s="113" t="str">
        <f>General1!$C$29</f>
        <v>Facility type</v>
      </c>
      <c r="N77" s="113" t="str">
        <f>General1!$E$29</f>
        <v>warehouse</v>
      </c>
      <c r="O77" s="113" t="str">
        <f>General1!$C$33</f>
        <v>Ownership</v>
      </c>
      <c r="P77" s="113" t="str">
        <f>General1!$E$33</f>
        <v>public</v>
      </c>
      <c r="Q77" s="113" t="str">
        <f>General1!$C$35</f>
        <v xml:space="preserve">Access </v>
      </c>
      <c r="R77" s="113" t="str">
        <f>General1!$E$35</f>
        <v>good</v>
      </c>
      <c r="S77" s="113" t="str">
        <f>General1!$C$37</f>
        <v>Regions</v>
      </c>
      <c r="T77" s="113" t="str">
        <f>General1!$E$37</f>
        <v>South</v>
      </c>
      <c r="U77" s="113" t="str">
        <f>General1!$C$39</f>
        <v>urban rural</v>
      </c>
      <c r="V77" s="113" t="str">
        <f>General1!$E$39</f>
        <v>urban</v>
      </c>
      <c r="W77" s="113">
        <f>General1!$E$43</f>
        <v>0</v>
      </c>
      <c r="X77" s="113">
        <f>General1!$E$45</f>
        <v>0</v>
      </c>
      <c r="Y77" s="113" t="s">
        <v>443</v>
      </c>
      <c r="Z77" s="113" t="s">
        <v>438</v>
      </c>
      <c r="AA77" s="113" t="str">
        <f>Transport1!$E$7</f>
        <v>dinar</v>
      </c>
      <c r="AB77" s="118">
        <f t="shared" si="5"/>
        <v>0</v>
      </c>
      <c r="AC77" s="118">
        <f t="shared" ref="AC77:AC96" si="7">AE77*AF77*(AG77/HoursWorkweek)</f>
        <v>0</v>
      </c>
      <c r="AD77" s="113">
        <f>Transport1!C10</f>
        <v>0</v>
      </c>
      <c r="AE77" s="113">
        <f>Transport1!D10</f>
        <v>0</v>
      </c>
      <c r="AF77" s="113">
        <f>Transport1!E10</f>
        <v>0</v>
      </c>
      <c r="AG77" s="113">
        <f>Transport1!F10</f>
        <v>0</v>
      </c>
    </row>
    <row r="78" spans="1:40" x14ac:dyDescent="0.25">
      <c r="A78" s="113" t="str">
        <f t="shared" si="6"/>
        <v>CMS.77</v>
      </c>
      <c r="B78" s="113">
        <f>General1!$C$2</f>
        <v>6</v>
      </c>
      <c r="C78" s="113">
        <v>77</v>
      </c>
      <c r="D78" s="113" t="str">
        <f>General1!$E$6</f>
        <v>CMS</v>
      </c>
      <c r="E78" s="113" t="str">
        <f>General1!$E$8</f>
        <v>yes</v>
      </c>
      <c r="F78" s="117" t="str">
        <f>General1!$E$10</f>
        <v>yes</v>
      </c>
      <c r="G78" s="113" t="str">
        <f>General1!$E$13</f>
        <v>yes</v>
      </c>
      <c r="H78" s="113" t="str">
        <f>General1!$E$15</f>
        <v>yes</v>
      </c>
      <c r="I78" s="113" t="str">
        <f>General1!$E$17</f>
        <v>yes</v>
      </c>
      <c r="J78" s="113" t="str">
        <f>General1!$E$19</f>
        <v>no</v>
      </c>
      <c r="K78" s="113" t="str">
        <f>General1!$E$23</f>
        <v>no</v>
      </c>
      <c r="L78" s="113">
        <f>General1!$E$25</f>
        <v>0</v>
      </c>
      <c r="M78" s="113" t="str">
        <f>General1!$C$29</f>
        <v>Facility type</v>
      </c>
      <c r="N78" s="113" t="str">
        <f>General1!$E$29</f>
        <v>warehouse</v>
      </c>
      <c r="O78" s="113" t="str">
        <f>General1!$C$33</f>
        <v>Ownership</v>
      </c>
      <c r="P78" s="113" t="str">
        <f>General1!$E$33</f>
        <v>public</v>
      </c>
      <c r="Q78" s="113" t="str">
        <f>General1!$C$35</f>
        <v xml:space="preserve">Access </v>
      </c>
      <c r="R78" s="113" t="str">
        <f>General1!$E$35</f>
        <v>good</v>
      </c>
      <c r="S78" s="113" t="str">
        <f>General1!$C$37</f>
        <v>Regions</v>
      </c>
      <c r="T78" s="113" t="str">
        <f>General1!$E$37</f>
        <v>South</v>
      </c>
      <c r="U78" s="113" t="str">
        <f>General1!$C$39</f>
        <v>urban rural</v>
      </c>
      <c r="V78" s="113" t="str">
        <f>General1!$E$39</f>
        <v>urban</v>
      </c>
      <c r="W78" s="113">
        <f>General1!$E$43</f>
        <v>0</v>
      </c>
      <c r="X78" s="113">
        <f>General1!$E$45</f>
        <v>0</v>
      </c>
      <c r="Y78" s="113" t="s">
        <v>443</v>
      </c>
      <c r="Z78" s="113" t="s">
        <v>438</v>
      </c>
      <c r="AA78" s="113" t="str">
        <f>Transport1!$E$7</f>
        <v>dinar</v>
      </c>
      <c r="AB78" s="118">
        <f t="shared" si="5"/>
        <v>0</v>
      </c>
      <c r="AC78" s="118">
        <f t="shared" si="7"/>
        <v>0</v>
      </c>
      <c r="AD78" s="113">
        <f>Transport1!C11</f>
        <v>0</v>
      </c>
      <c r="AE78" s="113">
        <f>Transport1!D11</f>
        <v>0</v>
      </c>
      <c r="AF78" s="113">
        <f>Transport1!E11</f>
        <v>0</v>
      </c>
      <c r="AG78" s="113">
        <f>Transport1!F11</f>
        <v>0</v>
      </c>
    </row>
    <row r="79" spans="1:40" x14ac:dyDescent="0.25">
      <c r="A79" s="113" t="str">
        <f t="shared" si="6"/>
        <v>CMS.78</v>
      </c>
      <c r="B79" s="113">
        <f>General1!$C$2</f>
        <v>6</v>
      </c>
      <c r="C79" s="113">
        <v>78</v>
      </c>
      <c r="D79" s="113" t="str">
        <f>General1!$E$6</f>
        <v>CMS</v>
      </c>
      <c r="E79" s="113" t="str">
        <f>General1!$E$8</f>
        <v>yes</v>
      </c>
      <c r="F79" s="117" t="str">
        <f>General1!$E$10</f>
        <v>yes</v>
      </c>
      <c r="G79" s="113" t="str">
        <f>General1!$E$13</f>
        <v>yes</v>
      </c>
      <c r="H79" s="113" t="str">
        <f>General1!$E$15</f>
        <v>yes</v>
      </c>
      <c r="I79" s="113" t="str">
        <f>General1!$E$17</f>
        <v>yes</v>
      </c>
      <c r="J79" s="113" t="str">
        <f>General1!$E$19</f>
        <v>no</v>
      </c>
      <c r="K79" s="113" t="str">
        <f>General1!$E$23</f>
        <v>no</v>
      </c>
      <c r="L79" s="113">
        <f>General1!$E$25</f>
        <v>0</v>
      </c>
      <c r="M79" s="113" t="str">
        <f>General1!$C$29</f>
        <v>Facility type</v>
      </c>
      <c r="N79" s="113" t="str">
        <f>General1!$E$29</f>
        <v>warehouse</v>
      </c>
      <c r="O79" s="113" t="str">
        <f>General1!$C$33</f>
        <v>Ownership</v>
      </c>
      <c r="P79" s="113" t="str">
        <f>General1!$E$33</f>
        <v>public</v>
      </c>
      <c r="Q79" s="113" t="str">
        <f>General1!$C$35</f>
        <v xml:space="preserve">Access </v>
      </c>
      <c r="R79" s="113" t="str">
        <f>General1!$E$35</f>
        <v>good</v>
      </c>
      <c r="S79" s="113" t="str">
        <f>General1!$C$37</f>
        <v>Regions</v>
      </c>
      <c r="T79" s="113" t="str">
        <f>General1!$E$37</f>
        <v>South</v>
      </c>
      <c r="U79" s="113" t="str">
        <f>General1!$C$39</f>
        <v>urban rural</v>
      </c>
      <c r="V79" s="113" t="str">
        <f>General1!$E$39</f>
        <v>urban</v>
      </c>
      <c r="W79" s="113">
        <f>General1!$E$43</f>
        <v>0</v>
      </c>
      <c r="X79" s="113">
        <f>General1!$E$45</f>
        <v>0</v>
      </c>
      <c r="Y79" s="113" t="s">
        <v>443</v>
      </c>
      <c r="Z79" s="113" t="s">
        <v>438</v>
      </c>
      <c r="AA79" s="113" t="str">
        <f>Transport1!$E$7</f>
        <v>dinar</v>
      </c>
      <c r="AB79" s="118">
        <f t="shared" si="5"/>
        <v>0</v>
      </c>
      <c r="AC79" s="118">
        <f t="shared" si="7"/>
        <v>0</v>
      </c>
      <c r="AD79" s="113">
        <f>Transport1!C12</f>
        <v>0</v>
      </c>
      <c r="AE79" s="113">
        <f>Transport1!D12</f>
        <v>0</v>
      </c>
      <c r="AF79" s="113">
        <f>Transport1!E12</f>
        <v>0</v>
      </c>
      <c r="AG79" s="113">
        <f>Transport1!F12</f>
        <v>0</v>
      </c>
    </row>
    <row r="80" spans="1:40" x14ac:dyDescent="0.25">
      <c r="A80" s="113" t="str">
        <f t="shared" si="6"/>
        <v>CMS.79</v>
      </c>
      <c r="B80" s="113">
        <f>General1!$C$2</f>
        <v>6</v>
      </c>
      <c r="C80" s="113">
        <v>79</v>
      </c>
      <c r="D80" s="113" t="str">
        <f>General1!$E$6</f>
        <v>CMS</v>
      </c>
      <c r="E80" s="113" t="str">
        <f>General1!$E$8</f>
        <v>yes</v>
      </c>
      <c r="F80" s="117" t="str">
        <f>General1!$E$10</f>
        <v>yes</v>
      </c>
      <c r="G80" s="113" t="str">
        <f>General1!$E$13</f>
        <v>yes</v>
      </c>
      <c r="H80" s="113" t="str">
        <f>General1!$E$15</f>
        <v>yes</v>
      </c>
      <c r="I80" s="113" t="str">
        <f>General1!$E$17</f>
        <v>yes</v>
      </c>
      <c r="J80" s="113" t="str">
        <f>General1!$E$19</f>
        <v>no</v>
      </c>
      <c r="K80" s="113" t="str">
        <f>General1!$E$23</f>
        <v>no</v>
      </c>
      <c r="L80" s="113">
        <f>General1!$E$25</f>
        <v>0</v>
      </c>
      <c r="M80" s="113" t="str">
        <f>General1!$C$29</f>
        <v>Facility type</v>
      </c>
      <c r="N80" s="113" t="str">
        <f>General1!$E$29</f>
        <v>warehouse</v>
      </c>
      <c r="O80" s="113" t="str">
        <f>General1!$C$33</f>
        <v>Ownership</v>
      </c>
      <c r="P80" s="113" t="str">
        <f>General1!$E$33</f>
        <v>public</v>
      </c>
      <c r="Q80" s="113" t="str">
        <f>General1!$C$35</f>
        <v xml:space="preserve">Access </v>
      </c>
      <c r="R80" s="113" t="str">
        <f>General1!$E$35</f>
        <v>good</v>
      </c>
      <c r="S80" s="113" t="str">
        <f>General1!$C$37</f>
        <v>Regions</v>
      </c>
      <c r="T80" s="113" t="str">
        <f>General1!$E$37</f>
        <v>South</v>
      </c>
      <c r="U80" s="113" t="str">
        <f>General1!$C$39</f>
        <v>urban rural</v>
      </c>
      <c r="V80" s="113" t="str">
        <f>General1!$E$39</f>
        <v>urban</v>
      </c>
      <c r="W80" s="113">
        <f>General1!$E$43</f>
        <v>0</v>
      </c>
      <c r="X80" s="113">
        <f>General1!$E$45</f>
        <v>0</v>
      </c>
      <c r="Y80" s="113" t="s">
        <v>443</v>
      </c>
      <c r="Z80" s="113" t="s">
        <v>438</v>
      </c>
      <c r="AA80" s="113" t="str">
        <f>Transport1!$E$7</f>
        <v>dinar</v>
      </c>
      <c r="AB80" s="118">
        <f t="shared" si="5"/>
        <v>0</v>
      </c>
      <c r="AC80" s="118">
        <f t="shared" si="7"/>
        <v>0</v>
      </c>
      <c r="AD80" s="113">
        <f>Transport1!C13</f>
        <v>0</v>
      </c>
      <c r="AE80" s="113">
        <f>Transport1!D13</f>
        <v>0</v>
      </c>
      <c r="AF80" s="113">
        <f>Transport1!E13</f>
        <v>0</v>
      </c>
      <c r="AG80" s="113">
        <f>Transport1!F13</f>
        <v>0</v>
      </c>
    </row>
    <row r="81" spans="1:33" x14ac:dyDescent="0.25">
      <c r="A81" s="113" t="str">
        <f t="shared" si="6"/>
        <v>CMS.80</v>
      </c>
      <c r="B81" s="113">
        <f>General1!$C$2</f>
        <v>6</v>
      </c>
      <c r="C81" s="113">
        <v>80</v>
      </c>
      <c r="D81" s="113" t="str">
        <f>General1!$E$6</f>
        <v>CMS</v>
      </c>
      <c r="E81" s="113" t="str">
        <f>General1!$E$8</f>
        <v>yes</v>
      </c>
      <c r="F81" s="117" t="str">
        <f>General1!$E$10</f>
        <v>yes</v>
      </c>
      <c r="G81" s="113" t="str">
        <f>General1!$E$13</f>
        <v>yes</v>
      </c>
      <c r="H81" s="113" t="str">
        <f>General1!$E$15</f>
        <v>yes</v>
      </c>
      <c r="I81" s="113" t="str">
        <f>General1!$E$17</f>
        <v>yes</v>
      </c>
      <c r="J81" s="113" t="str">
        <f>General1!$E$19</f>
        <v>no</v>
      </c>
      <c r="K81" s="113" t="str">
        <f>General1!$E$23</f>
        <v>no</v>
      </c>
      <c r="L81" s="113">
        <f>General1!$E$25</f>
        <v>0</v>
      </c>
      <c r="M81" s="113" t="str">
        <f>General1!$C$29</f>
        <v>Facility type</v>
      </c>
      <c r="N81" s="113" t="str">
        <f>General1!$E$29</f>
        <v>warehouse</v>
      </c>
      <c r="O81" s="113" t="str">
        <f>General1!$C$33</f>
        <v>Ownership</v>
      </c>
      <c r="P81" s="113" t="str">
        <f>General1!$E$33</f>
        <v>public</v>
      </c>
      <c r="Q81" s="113" t="str">
        <f>General1!$C$35</f>
        <v xml:space="preserve">Access </v>
      </c>
      <c r="R81" s="113" t="str">
        <f>General1!$E$35</f>
        <v>good</v>
      </c>
      <c r="S81" s="113" t="str">
        <f>General1!$C$37</f>
        <v>Regions</v>
      </c>
      <c r="T81" s="113" t="str">
        <f>General1!$E$37</f>
        <v>South</v>
      </c>
      <c r="U81" s="113" t="str">
        <f>General1!$C$39</f>
        <v>urban rural</v>
      </c>
      <c r="V81" s="113" t="str">
        <f>General1!$E$39</f>
        <v>urban</v>
      </c>
      <c r="W81" s="113">
        <f>General1!$E$43</f>
        <v>0</v>
      </c>
      <c r="X81" s="113">
        <f>General1!$E$45</f>
        <v>0</v>
      </c>
      <c r="Y81" s="113" t="s">
        <v>443</v>
      </c>
      <c r="Z81" s="113" t="s">
        <v>438</v>
      </c>
      <c r="AA81" s="113" t="str">
        <f>Transport1!$E$7</f>
        <v>dinar</v>
      </c>
      <c r="AB81" s="118">
        <f t="shared" si="5"/>
        <v>0</v>
      </c>
      <c r="AC81" s="118">
        <f t="shared" si="7"/>
        <v>0</v>
      </c>
      <c r="AD81" s="113">
        <f>Transport1!C14</f>
        <v>0</v>
      </c>
      <c r="AE81" s="113">
        <f>Transport1!D14</f>
        <v>0</v>
      </c>
      <c r="AF81" s="113">
        <f>Transport1!E14</f>
        <v>0</v>
      </c>
      <c r="AG81" s="113">
        <f>Transport1!F14</f>
        <v>0</v>
      </c>
    </row>
    <row r="82" spans="1:33" x14ac:dyDescent="0.25">
      <c r="A82" s="113" t="str">
        <f t="shared" si="6"/>
        <v>CMS.81</v>
      </c>
      <c r="B82" s="113">
        <f>General1!$C$2</f>
        <v>6</v>
      </c>
      <c r="C82" s="113">
        <v>81</v>
      </c>
      <c r="D82" s="113" t="str">
        <f>General1!$E$6</f>
        <v>CMS</v>
      </c>
      <c r="E82" s="113" t="str">
        <f>General1!$E$8</f>
        <v>yes</v>
      </c>
      <c r="F82" s="117" t="str">
        <f>General1!$E$10</f>
        <v>yes</v>
      </c>
      <c r="G82" s="113" t="str">
        <f>General1!$E$13</f>
        <v>yes</v>
      </c>
      <c r="H82" s="113" t="str">
        <f>General1!$E$15</f>
        <v>yes</v>
      </c>
      <c r="I82" s="113" t="str">
        <f>General1!$E$17</f>
        <v>yes</v>
      </c>
      <c r="J82" s="113" t="str">
        <f>General1!$E$19</f>
        <v>no</v>
      </c>
      <c r="K82" s="113" t="str">
        <f>General1!$E$23</f>
        <v>no</v>
      </c>
      <c r="L82" s="113">
        <f>General1!$E$25</f>
        <v>0</v>
      </c>
      <c r="M82" s="113" t="str">
        <f>General1!$C$29</f>
        <v>Facility type</v>
      </c>
      <c r="N82" s="113" t="str">
        <f>General1!$E$29</f>
        <v>warehouse</v>
      </c>
      <c r="O82" s="113" t="str">
        <f>General1!$C$33</f>
        <v>Ownership</v>
      </c>
      <c r="P82" s="113" t="str">
        <f>General1!$E$33</f>
        <v>public</v>
      </c>
      <c r="Q82" s="113" t="str">
        <f>General1!$C$35</f>
        <v xml:space="preserve">Access </v>
      </c>
      <c r="R82" s="113" t="str">
        <f>General1!$E$35</f>
        <v>good</v>
      </c>
      <c r="S82" s="113" t="str">
        <f>General1!$C$37</f>
        <v>Regions</v>
      </c>
      <c r="T82" s="113" t="str">
        <f>General1!$E$37</f>
        <v>South</v>
      </c>
      <c r="U82" s="113" t="str">
        <f>General1!$C$39</f>
        <v>urban rural</v>
      </c>
      <c r="V82" s="113" t="str">
        <f>General1!$E$39</f>
        <v>urban</v>
      </c>
      <c r="W82" s="113">
        <f>General1!$E$43</f>
        <v>0</v>
      </c>
      <c r="X82" s="113">
        <f>General1!$E$45</f>
        <v>0</v>
      </c>
      <c r="Y82" s="113" t="s">
        <v>443</v>
      </c>
      <c r="Z82" s="113" t="s">
        <v>438</v>
      </c>
      <c r="AA82" s="113" t="str">
        <f>Transport1!$E$7</f>
        <v>dinar</v>
      </c>
      <c r="AB82" s="118">
        <f t="shared" si="5"/>
        <v>0</v>
      </c>
      <c r="AC82" s="118">
        <f t="shared" si="7"/>
        <v>0</v>
      </c>
      <c r="AD82" s="113">
        <f>Transport1!C15</f>
        <v>0</v>
      </c>
      <c r="AE82" s="113">
        <f>Transport1!D15</f>
        <v>0</v>
      </c>
      <c r="AF82" s="113">
        <f>Transport1!E15</f>
        <v>0</v>
      </c>
      <c r="AG82" s="113">
        <f>Transport1!F15</f>
        <v>0</v>
      </c>
    </row>
    <row r="83" spans="1:33" x14ac:dyDescent="0.25">
      <c r="A83" s="113" t="str">
        <f t="shared" si="6"/>
        <v>CMS.82</v>
      </c>
      <c r="B83" s="113">
        <f>General1!$C$2</f>
        <v>6</v>
      </c>
      <c r="C83" s="113">
        <v>82</v>
      </c>
      <c r="D83" s="113" t="str">
        <f>General1!$E$6</f>
        <v>CMS</v>
      </c>
      <c r="E83" s="113" t="str">
        <f>General1!$E$8</f>
        <v>yes</v>
      </c>
      <c r="F83" s="117" t="str">
        <f>General1!$E$10</f>
        <v>yes</v>
      </c>
      <c r="G83" s="113" t="str">
        <f>General1!$E$13</f>
        <v>yes</v>
      </c>
      <c r="H83" s="113" t="str">
        <f>General1!$E$15</f>
        <v>yes</v>
      </c>
      <c r="I83" s="113" t="str">
        <f>General1!$E$17</f>
        <v>yes</v>
      </c>
      <c r="J83" s="113" t="str">
        <f>General1!$E$19</f>
        <v>no</v>
      </c>
      <c r="K83" s="113" t="str">
        <f>General1!$E$23</f>
        <v>no</v>
      </c>
      <c r="L83" s="113">
        <f>General1!$E$25</f>
        <v>0</v>
      </c>
      <c r="M83" s="113" t="str">
        <f>General1!$C$29</f>
        <v>Facility type</v>
      </c>
      <c r="N83" s="113" t="str">
        <f>General1!$E$29</f>
        <v>warehouse</v>
      </c>
      <c r="O83" s="113" t="str">
        <f>General1!$C$33</f>
        <v>Ownership</v>
      </c>
      <c r="P83" s="113" t="str">
        <f>General1!$E$33</f>
        <v>public</v>
      </c>
      <c r="Q83" s="113" t="str">
        <f>General1!$C$35</f>
        <v xml:space="preserve">Access </v>
      </c>
      <c r="R83" s="113" t="str">
        <f>General1!$E$35</f>
        <v>good</v>
      </c>
      <c r="S83" s="113" t="str">
        <f>General1!$C$37</f>
        <v>Regions</v>
      </c>
      <c r="T83" s="113" t="str">
        <f>General1!$E$37</f>
        <v>South</v>
      </c>
      <c r="U83" s="113" t="str">
        <f>General1!$C$39</f>
        <v>urban rural</v>
      </c>
      <c r="V83" s="113" t="str">
        <f>General1!$E$39</f>
        <v>urban</v>
      </c>
      <c r="W83" s="113">
        <f>General1!$E$43</f>
        <v>0</v>
      </c>
      <c r="X83" s="113">
        <f>General1!$E$45</f>
        <v>0</v>
      </c>
      <c r="Y83" s="113" t="s">
        <v>443</v>
      </c>
      <c r="Z83" s="113" t="s">
        <v>438</v>
      </c>
      <c r="AA83" s="113" t="str">
        <f>Transport1!$E$7</f>
        <v>dinar</v>
      </c>
      <c r="AB83" s="118">
        <f t="shared" si="5"/>
        <v>0</v>
      </c>
      <c r="AC83" s="118">
        <f t="shared" si="7"/>
        <v>0</v>
      </c>
      <c r="AD83" s="113">
        <f>Transport1!C16</f>
        <v>0</v>
      </c>
      <c r="AE83" s="113">
        <f>Transport1!D16</f>
        <v>0</v>
      </c>
      <c r="AF83" s="113">
        <f>Transport1!E16</f>
        <v>0</v>
      </c>
      <c r="AG83" s="113">
        <f>Transport1!F16</f>
        <v>0</v>
      </c>
    </row>
    <row r="84" spans="1:33" x14ac:dyDescent="0.25">
      <c r="A84" s="113" t="str">
        <f t="shared" si="6"/>
        <v>CMS.83</v>
      </c>
      <c r="B84" s="113">
        <f>General1!$C$2</f>
        <v>6</v>
      </c>
      <c r="C84" s="113">
        <v>83</v>
      </c>
      <c r="D84" s="113" t="str">
        <f>General1!$E$6</f>
        <v>CMS</v>
      </c>
      <c r="E84" s="113" t="str">
        <f>General1!$E$8</f>
        <v>yes</v>
      </c>
      <c r="F84" s="117" t="str">
        <f>General1!$E$10</f>
        <v>yes</v>
      </c>
      <c r="G84" s="113" t="str">
        <f>General1!$E$13</f>
        <v>yes</v>
      </c>
      <c r="H84" s="113" t="str">
        <f>General1!$E$15</f>
        <v>yes</v>
      </c>
      <c r="I84" s="113" t="str">
        <f>General1!$E$17</f>
        <v>yes</v>
      </c>
      <c r="J84" s="113" t="str">
        <f>General1!$E$19</f>
        <v>no</v>
      </c>
      <c r="K84" s="113" t="str">
        <f>General1!$E$23</f>
        <v>no</v>
      </c>
      <c r="L84" s="113">
        <f>General1!$E$25</f>
        <v>0</v>
      </c>
      <c r="M84" s="113" t="str">
        <f>General1!$C$29</f>
        <v>Facility type</v>
      </c>
      <c r="N84" s="113" t="str">
        <f>General1!$E$29</f>
        <v>warehouse</v>
      </c>
      <c r="O84" s="113" t="str">
        <f>General1!$C$33</f>
        <v>Ownership</v>
      </c>
      <c r="P84" s="113" t="str">
        <f>General1!$E$33</f>
        <v>public</v>
      </c>
      <c r="Q84" s="113" t="str">
        <f>General1!$C$35</f>
        <v xml:space="preserve">Access </v>
      </c>
      <c r="R84" s="113" t="str">
        <f>General1!$E$35</f>
        <v>good</v>
      </c>
      <c r="S84" s="113" t="str">
        <f>General1!$C$37</f>
        <v>Regions</v>
      </c>
      <c r="T84" s="113" t="str">
        <f>General1!$E$37</f>
        <v>South</v>
      </c>
      <c r="U84" s="113" t="str">
        <f>General1!$C$39</f>
        <v>urban rural</v>
      </c>
      <c r="V84" s="113" t="str">
        <f>General1!$E$39</f>
        <v>urban</v>
      </c>
      <c r="W84" s="113">
        <f>General1!$E$43</f>
        <v>0</v>
      </c>
      <c r="X84" s="113">
        <f>General1!$E$45</f>
        <v>0</v>
      </c>
      <c r="Y84" s="113" t="s">
        <v>443</v>
      </c>
      <c r="Z84" s="113" t="s">
        <v>438</v>
      </c>
      <c r="AA84" s="113" t="str">
        <f>Transport1!$E$7</f>
        <v>dinar</v>
      </c>
      <c r="AB84" s="118">
        <f t="shared" si="5"/>
        <v>0</v>
      </c>
      <c r="AC84" s="118">
        <f t="shared" si="7"/>
        <v>0</v>
      </c>
      <c r="AD84" s="113">
        <f>Transport1!C17</f>
        <v>0</v>
      </c>
      <c r="AE84" s="113">
        <f>Transport1!D17</f>
        <v>0</v>
      </c>
      <c r="AF84" s="113">
        <f>Transport1!E17</f>
        <v>0</v>
      </c>
      <c r="AG84" s="113">
        <f>Transport1!F17</f>
        <v>0</v>
      </c>
    </row>
    <row r="85" spans="1:33" x14ac:dyDescent="0.25">
      <c r="A85" s="113" t="str">
        <f t="shared" si="6"/>
        <v>CMS.84</v>
      </c>
      <c r="B85" s="113">
        <f>General1!$C$2</f>
        <v>6</v>
      </c>
      <c r="C85" s="113">
        <v>84</v>
      </c>
      <c r="D85" s="113" t="str">
        <f>General1!$E$6</f>
        <v>CMS</v>
      </c>
      <c r="E85" s="113" t="str">
        <f>General1!$E$8</f>
        <v>yes</v>
      </c>
      <c r="F85" s="117" t="str">
        <f>General1!$E$10</f>
        <v>yes</v>
      </c>
      <c r="G85" s="113" t="str">
        <f>General1!$E$13</f>
        <v>yes</v>
      </c>
      <c r="H85" s="113" t="str">
        <f>General1!$E$15</f>
        <v>yes</v>
      </c>
      <c r="I85" s="113" t="str">
        <f>General1!$E$17</f>
        <v>yes</v>
      </c>
      <c r="J85" s="113" t="str">
        <f>General1!$E$19</f>
        <v>no</v>
      </c>
      <c r="K85" s="113" t="str">
        <f>General1!$E$23</f>
        <v>no</v>
      </c>
      <c r="L85" s="113">
        <f>General1!$E$25</f>
        <v>0</v>
      </c>
      <c r="M85" s="113" t="str">
        <f>General1!$C$29</f>
        <v>Facility type</v>
      </c>
      <c r="N85" s="113" t="str">
        <f>General1!$E$29</f>
        <v>warehouse</v>
      </c>
      <c r="O85" s="113" t="str">
        <f>General1!$C$33</f>
        <v>Ownership</v>
      </c>
      <c r="P85" s="113" t="str">
        <f>General1!$E$33</f>
        <v>public</v>
      </c>
      <c r="Q85" s="113" t="str">
        <f>General1!$C$35</f>
        <v xml:space="preserve">Access </v>
      </c>
      <c r="R85" s="113" t="str">
        <f>General1!$E$35</f>
        <v>good</v>
      </c>
      <c r="S85" s="113" t="str">
        <f>General1!$C$37</f>
        <v>Regions</v>
      </c>
      <c r="T85" s="113" t="str">
        <f>General1!$E$37</f>
        <v>South</v>
      </c>
      <c r="U85" s="113" t="str">
        <f>General1!$C$39</f>
        <v>urban rural</v>
      </c>
      <c r="V85" s="113" t="str">
        <f>General1!$E$39</f>
        <v>urban</v>
      </c>
      <c r="W85" s="113">
        <f>General1!$E$43</f>
        <v>0</v>
      </c>
      <c r="X85" s="113">
        <f>General1!$E$45</f>
        <v>0</v>
      </c>
      <c r="Y85" s="113" t="s">
        <v>443</v>
      </c>
      <c r="Z85" s="113" t="s">
        <v>438</v>
      </c>
      <c r="AA85" s="113" t="str">
        <f>Transport1!$E$7</f>
        <v>dinar</v>
      </c>
      <c r="AB85" s="118">
        <f t="shared" si="5"/>
        <v>0</v>
      </c>
      <c r="AC85" s="118">
        <f t="shared" si="7"/>
        <v>0</v>
      </c>
      <c r="AD85" s="113">
        <f>Transport1!C18</f>
        <v>0</v>
      </c>
      <c r="AE85" s="113">
        <f>Transport1!D18</f>
        <v>0</v>
      </c>
      <c r="AF85" s="113">
        <f>Transport1!E18</f>
        <v>0</v>
      </c>
      <c r="AG85" s="113">
        <f>Transport1!F18</f>
        <v>0</v>
      </c>
    </row>
    <row r="86" spans="1:33" x14ac:dyDescent="0.25">
      <c r="A86" s="113" t="str">
        <f t="shared" si="6"/>
        <v>CMS.85</v>
      </c>
      <c r="B86" s="113">
        <f>General1!$C$2</f>
        <v>6</v>
      </c>
      <c r="C86" s="113">
        <v>85</v>
      </c>
      <c r="D86" s="113" t="str">
        <f>General1!$E$6</f>
        <v>CMS</v>
      </c>
      <c r="E86" s="113" t="str">
        <f>General1!$E$8</f>
        <v>yes</v>
      </c>
      <c r="F86" s="117" t="str">
        <f>General1!$E$10</f>
        <v>yes</v>
      </c>
      <c r="G86" s="113" t="str">
        <f>General1!$E$13</f>
        <v>yes</v>
      </c>
      <c r="H86" s="113" t="str">
        <f>General1!$E$15</f>
        <v>yes</v>
      </c>
      <c r="I86" s="113" t="str">
        <f>General1!$E$17</f>
        <v>yes</v>
      </c>
      <c r="J86" s="113" t="str">
        <f>General1!$E$19</f>
        <v>no</v>
      </c>
      <c r="K86" s="113" t="str">
        <f>General1!$E$23</f>
        <v>no</v>
      </c>
      <c r="L86" s="113">
        <f>General1!$E$25</f>
        <v>0</v>
      </c>
      <c r="M86" s="113" t="str">
        <f>General1!$C$29</f>
        <v>Facility type</v>
      </c>
      <c r="N86" s="113" t="str">
        <f>General1!$E$29</f>
        <v>warehouse</v>
      </c>
      <c r="O86" s="113" t="str">
        <f>General1!$C$33</f>
        <v>Ownership</v>
      </c>
      <c r="P86" s="113" t="str">
        <f>General1!$E$33</f>
        <v>public</v>
      </c>
      <c r="Q86" s="113" t="str">
        <f>General1!$C$35</f>
        <v xml:space="preserve">Access </v>
      </c>
      <c r="R86" s="113" t="str">
        <f>General1!$E$35</f>
        <v>good</v>
      </c>
      <c r="S86" s="113" t="str">
        <f>General1!$C$37</f>
        <v>Regions</v>
      </c>
      <c r="T86" s="113" t="str">
        <f>General1!$E$37</f>
        <v>South</v>
      </c>
      <c r="U86" s="113" t="str">
        <f>General1!$C$39</f>
        <v>urban rural</v>
      </c>
      <c r="V86" s="113" t="str">
        <f>General1!$E$39</f>
        <v>urban</v>
      </c>
      <c r="W86" s="113">
        <f>General1!$E$43</f>
        <v>0</v>
      </c>
      <c r="X86" s="113">
        <f>General1!$E$45</f>
        <v>0</v>
      </c>
      <c r="Y86" s="113" t="s">
        <v>443</v>
      </c>
      <c r="Z86" s="113" t="s">
        <v>438</v>
      </c>
      <c r="AA86" s="113" t="str">
        <f>Transport1!$E$7</f>
        <v>dinar</v>
      </c>
      <c r="AB86" s="118">
        <f t="shared" si="5"/>
        <v>0</v>
      </c>
      <c r="AC86" s="118">
        <f t="shared" si="7"/>
        <v>0</v>
      </c>
      <c r="AD86" s="113">
        <f>Transport1!C19</f>
        <v>0</v>
      </c>
      <c r="AE86" s="113">
        <f>Transport1!D19</f>
        <v>0</v>
      </c>
      <c r="AF86" s="113">
        <f>Transport1!E19</f>
        <v>0</v>
      </c>
      <c r="AG86" s="113">
        <f>Transport1!F19</f>
        <v>0</v>
      </c>
    </row>
    <row r="87" spans="1:33" x14ac:dyDescent="0.25">
      <c r="A87" s="113" t="str">
        <f t="shared" si="6"/>
        <v>CMS.86</v>
      </c>
      <c r="B87" s="113">
        <f>General1!$C$2</f>
        <v>6</v>
      </c>
      <c r="C87" s="113">
        <v>86</v>
      </c>
      <c r="D87" s="113" t="str">
        <f>General1!$E$6</f>
        <v>CMS</v>
      </c>
      <c r="E87" s="113" t="str">
        <f>General1!$E$8</f>
        <v>yes</v>
      </c>
      <c r="F87" s="117" t="str">
        <f>General1!$E$10</f>
        <v>yes</v>
      </c>
      <c r="G87" s="113" t="str">
        <f>General1!$E$13</f>
        <v>yes</v>
      </c>
      <c r="H87" s="113" t="str">
        <f>General1!$E$15</f>
        <v>yes</v>
      </c>
      <c r="I87" s="113" t="str">
        <f>General1!$E$17</f>
        <v>yes</v>
      </c>
      <c r="J87" s="113" t="str">
        <f>General1!$E$19</f>
        <v>no</v>
      </c>
      <c r="K87" s="113" t="str">
        <f>General1!$E$23</f>
        <v>no</v>
      </c>
      <c r="L87" s="113">
        <f>General1!$E$25</f>
        <v>0</v>
      </c>
      <c r="M87" s="113" t="str">
        <f>General1!$C$29</f>
        <v>Facility type</v>
      </c>
      <c r="N87" s="113" t="str">
        <f>General1!$E$29</f>
        <v>warehouse</v>
      </c>
      <c r="O87" s="113" t="str">
        <f>General1!$C$33</f>
        <v>Ownership</v>
      </c>
      <c r="P87" s="113" t="str">
        <f>General1!$E$33</f>
        <v>public</v>
      </c>
      <c r="Q87" s="113" t="str">
        <f>General1!$C$35</f>
        <v xml:space="preserve">Access </v>
      </c>
      <c r="R87" s="113" t="str">
        <f>General1!$E$35</f>
        <v>good</v>
      </c>
      <c r="S87" s="113" t="str">
        <f>General1!$C$37</f>
        <v>Regions</v>
      </c>
      <c r="T87" s="113" t="str">
        <f>General1!$E$37</f>
        <v>South</v>
      </c>
      <c r="U87" s="113" t="str">
        <f>General1!$C$39</f>
        <v>urban rural</v>
      </c>
      <c r="V87" s="113" t="str">
        <f>General1!$E$39</f>
        <v>urban</v>
      </c>
      <c r="W87" s="113">
        <f>General1!$E$43</f>
        <v>0</v>
      </c>
      <c r="X87" s="113">
        <f>General1!$E$45</f>
        <v>0</v>
      </c>
      <c r="Y87" s="113" t="s">
        <v>443</v>
      </c>
      <c r="Z87" s="113" t="s">
        <v>438</v>
      </c>
      <c r="AA87" s="113" t="str">
        <f>Transport1!$E$7</f>
        <v>dinar</v>
      </c>
      <c r="AB87" s="118">
        <f t="shared" si="5"/>
        <v>0</v>
      </c>
      <c r="AC87" s="118">
        <f t="shared" si="7"/>
        <v>0</v>
      </c>
      <c r="AD87" s="113">
        <f>Transport1!C20</f>
        <v>0</v>
      </c>
      <c r="AE87" s="113">
        <f>Transport1!D20</f>
        <v>0</v>
      </c>
      <c r="AF87" s="113">
        <f>Transport1!E20</f>
        <v>0</v>
      </c>
      <c r="AG87" s="113">
        <f>Transport1!F20</f>
        <v>0</v>
      </c>
    </row>
    <row r="88" spans="1:33" x14ac:dyDescent="0.25">
      <c r="A88" s="113" t="str">
        <f t="shared" si="6"/>
        <v>CMS.87</v>
      </c>
      <c r="B88" s="113">
        <f>General1!$C$2</f>
        <v>6</v>
      </c>
      <c r="C88" s="113">
        <v>87</v>
      </c>
      <c r="D88" s="113" t="str">
        <f>General1!$E$6</f>
        <v>CMS</v>
      </c>
      <c r="E88" s="113" t="str">
        <f>General1!$E$8</f>
        <v>yes</v>
      </c>
      <c r="F88" s="117" t="str">
        <f>General1!$E$10</f>
        <v>yes</v>
      </c>
      <c r="G88" s="113" t="str">
        <f>General1!$E$13</f>
        <v>yes</v>
      </c>
      <c r="H88" s="113" t="str">
        <f>General1!$E$15</f>
        <v>yes</v>
      </c>
      <c r="I88" s="113" t="str">
        <f>General1!$E$17</f>
        <v>yes</v>
      </c>
      <c r="J88" s="113" t="str">
        <f>General1!$E$19</f>
        <v>no</v>
      </c>
      <c r="K88" s="113" t="str">
        <f>General1!$E$23</f>
        <v>no</v>
      </c>
      <c r="L88" s="113">
        <f>General1!$E$25</f>
        <v>0</v>
      </c>
      <c r="M88" s="113" t="str">
        <f>General1!$C$29</f>
        <v>Facility type</v>
      </c>
      <c r="N88" s="113" t="str">
        <f>General1!$E$29</f>
        <v>warehouse</v>
      </c>
      <c r="O88" s="113" t="str">
        <f>General1!$C$33</f>
        <v>Ownership</v>
      </c>
      <c r="P88" s="113" t="str">
        <f>General1!$E$33</f>
        <v>public</v>
      </c>
      <c r="Q88" s="113" t="str">
        <f>General1!$C$35</f>
        <v xml:space="preserve">Access </v>
      </c>
      <c r="R88" s="113" t="str">
        <f>General1!$E$35</f>
        <v>good</v>
      </c>
      <c r="S88" s="113" t="str">
        <f>General1!$C$37</f>
        <v>Regions</v>
      </c>
      <c r="T88" s="113" t="str">
        <f>General1!$E$37</f>
        <v>South</v>
      </c>
      <c r="U88" s="113" t="str">
        <f>General1!$C$39</f>
        <v>urban rural</v>
      </c>
      <c r="V88" s="113" t="str">
        <f>General1!$E$39</f>
        <v>urban</v>
      </c>
      <c r="W88" s="113">
        <f>General1!$E$43</f>
        <v>0</v>
      </c>
      <c r="X88" s="113">
        <f>General1!$E$45</f>
        <v>0</v>
      </c>
      <c r="Y88" s="113" t="s">
        <v>443</v>
      </c>
      <c r="Z88" s="113" t="s">
        <v>438</v>
      </c>
      <c r="AA88" s="113" t="str">
        <f>Transport1!$E$7</f>
        <v>dinar</v>
      </c>
      <c r="AB88" s="118">
        <f t="shared" si="5"/>
        <v>0</v>
      </c>
      <c r="AC88" s="118">
        <f t="shared" si="7"/>
        <v>0</v>
      </c>
      <c r="AD88" s="113">
        <f>Transport1!C21</f>
        <v>0</v>
      </c>
      <c r="AE88" s="113">
        <f>Transport1!D21</f>
        <v>0</v>
      </c>
      <c r="AF88" s="113">
        <f>Transport1!E21</f>
        <v>0</v>
      </c>
      <c r="AG88" s="113">
        <f>Transport1!F21</f>
        <v>0</v>
      </c>
    </row>
    <row r="89" spans="1:33" x14ac:dyDescent="0.25">
      <c r="A89" s="113" t="str">
        <f t="shared" si="6"/>
        <v>CMS.88</v>
      </c>
      <c r="B89" s="113">
        <f>General1!$C$2</f>
        <v>6</v>
      </c>
      <c r="C89" s="113">
        <v>88</v>
      </c>
      <c r="D89" s="113" t="str">
        <f>General1!$E$6</f>
        <v>CMS</v>
      </c>
      <c r="E89" s="113" t="str">
        <f>General1!$E$8</f>
        <v>yes</v>
      </c>
      <c r="F89" s="117" t="str">
        <f>General1!$E$10</f>
        <v>yes</v>
      </c>
      <c r="G89" s="113" t="str">
        <f>General1!$E$13</f>
        <v>yes</v>
      </c>
      <c r="H89" s="113" t="str">
        <f>General1!$E$15</f>
        <v>yes</v>
      </c>
      <c r="I89" s="113" t="str">
        <f>General1!$E$17</f>
        <v>yes</v>
      </c>
      <c r="J89" s="113" t="str">
        <f>General1!$E$19</f>
        <v>no</v>
      </c>
      <c r="K89" s="113" t="str">
        <f>General1!$E$23</f>
        <v>no</v>
      </c>
      <c r="L89" s="113">
        <f>General1!$E$25</f>
        <v>0</v>
      </c>
      <c r="M89" s="113" t="str">
        <f>General1!$C$29</f>
        <v>Facility type</v>
      </c>
      <c r="N89" s="113" t="str">
        <f>General1!$E$29</f>
        <v>warehouse</v>
      </c>
      <c r="O89" s="113" t="str">
        <f>General1!$C$33</f>
        <v>Ownership</v>
      </c>
      <c r="P89" s="113" t="str">
        <f>General1!$E$33</f>
        <v>public</v>
      </c>
      <c r="Q89" s="113" t="str">
        <f>General1!$C$35</f>
        <v xml:space="preserve">Access </v>
      </c>
      <c r="R89" s="113" t="str">
        <f>General1!$E$35</f>
        <v>good</v>
      </c>
      <c r="S89" s="113" t="str">
        <f>General1!$C$37</f>
        <v>Regions</v>
      </c>
      <c r="T89" s="113" t="str">
        <f>General1!$E$37</f>
        <v>South</v>
      </c>
      <c r="U89" s="113" t="str">
        <f>General1!$C$39</f>
        <v>urban rural</v>
      </c>
      <c r="V89" s="113" t="str">
        <f>General1!$E$39</f>
        <v>urban</v>
      </c>
      <c r="W89" s="113">
        <f>General1!$E$43</f>
        <v>0</v>
      </c>
      <c r="X89" s="113">
        <f>General1!$E$45</f>
        <v>0</v>
      </c>
      <c r="Y89" s="113" t="s">
        <v>443</v>
      </c>
      <c r="Z89" s="113" t="s">
        <v>438</v>
      </c>
      <c r="AA89" s="113" t="str">
        <f>Transport1!$E$7</f>
        <v>dinar</v>
      </c>
      <c r="AB89" s="118">
        <f t="shared" si="5"/>
        <v>0</v>
      </c>
      <c r="AC89" s="118">
        <f t="shared" si="7"/>
        <v>0</v>
      </c>
      <c r="AD89" s="113">
        <f>Transport1!C22</f>
        <v>0</v>
      </c>
      <c r="AE89" s="113">
        <f>Transport1!D22</f>
        <v>0</v>
      </c>
      <c r="AF89" s="113">
        <f>Transport1!E22</f>
        <v>0</v>
      </c>
      <c r="AG89" s="113">
        <f>Transport1!F22</f>
        <v>0</v>
      </c>
    </row>
    <row r="90" spans="1:33" x14ac:dyDescent="0.25">
      <c r="A90" s="113" t="str">
        <f t="shared" si="6"/>
        <v>CMS.89</v>
      </c>
      <c r="B90" s="113">
        <f>General1!$C$2</f>
        <v>6</v>
      </c>
      <c r="C90" s="113">
        <v>89</v>
      </c>
      <c r="D90" s="113" t="str">
        <f>General1!$E$6</f>
        <v>CMS</v>
      </c>
      <c r="E90" s="113" t="str">
        <f>General1!$E$8</f>
        <v>yes</v>
      </c>
      <c r="F90" s="117" t="str">
        <f>General1!$E$10</f>
        <v>yes</v>
      </c>
      <c r="G90" s="113" t="str">
        <f>General1!$E$13</f>
        <v>yes</v>
      </c>
      <c r="H90" s="113" t="str">
        <f>General1!$E$15</f>
        <v>yes</v>
      </c>
      <c r="I90" s="113" t="str">
        <f>General1!$E$17</f>
        <v>yes</v>
      </c>
      <c r="J90" s="113" t="str">
        <f>General1!$E$19</f>
        <v>no</v>
      </c>
      <c r="K90" s="113" t="str">
        <f>General1!$E$23</f>
        <v>no</v>
      </c>
      <c r="L90" s="113">
        <f>General1!$E$25</f>
        <v>0</v>
      </c>
      <c r="M90" s="113" t="str">
        <f>General1!$C$29</f>
        <v>Facility type</v>
      </c>
      <c r="N90" s="113" t="str">
        <f>General1!$E$29</f>
        <v>warehouse</v>
      </c>
      <c r="O90" s="113" t="str">
        <f>General1!$C$33</f>
        <v>Ownership</v>
      </c>
      <c r="P90" s="113" t="str">
        <f>General1!$E$33</f>
        <v>public</v>
      </c>
      <c r="Q90" s="113" t="str">
        <f>General1!$C$35</f>
        <v xml:space="preserve">Access </v>
      </c>
      <c r="R90" s="113" t="str">
        <f>General1!$E$35</f>
        <v>good</v>
      </c>
      <c r="S90" s="113" t="str">
        <f>General1!$C$37</f>
        <v>Regions</v>
      </c>
      <c r="T90" s="113" t="str">
        <f>General1!$E$37</f>
        <v>South</v>
      </c>
      <c r="U90" s="113" t="str">
        <f>General1!$C$39</f>
        <v>urban rural</v>
      </c>
      <c r="V90" s="113" t="str">
        <f>General1!$E$39</f>
        <v>urban</v>
      </c>
      <c r="W90" s="113">
        <f>General1!$E$43</f>
        <v>0</v>
      </c>
      <c r="X90" s="113">
        <f>General1!$E$45</f>
        <v>0</v>
      </c>
      <c r="Y90" s="113" t="s">
        <v>443</v>
      </c>
      <c r="Z90" s="113" t="s">
        <v>438</v>
      </c>
      <c r="AA90" s="113" t="str">
        <f>Transport1!$E$7</f>
        <v>dinar</v>
      </c>
      <c r="AB90" s="118">
        <f t="shared" si="5"/>
        <v>0</v>
      </c>
      <c r="AC90" s="118">
        <f t="shared" si="7"/>
        <v>0</v>
      </c>
      <c r="AD90" s="113">
        <f>Transport1!C23</f>
        <v>0</v>
      </c>
      <c r="AE90" s="113">
        <f>Transport1!D23</f>
        <v>0</v>
      </c>
      <c r="AF90" s="113">
        <f>Transport1!E23</f>
        <v>0</v>
      </c>
      <c r="AG90" s="113">
        <f>Transport1!F23</f>
        <v>0</v>
      </c>
    </row>
    <row r="91" spans="1:33" x14ac:dyDescent="0.25">
      <c r="A91" s="113" t="str">
        <f t="shared" si="6"/>
        <v>CMS.90</v>
      </c>
      <c r="B91" s="113">
        <f>General1!$C$2</f>
        <v>6</v>
      </c>
      <c r="C91" s="113">
        <v>90</v>
      </c>
      <c r="D91" s="113" t="str">
        <f>General1!$E$6</f>
        <v>CMS</v>
      </c>
      <c r="E91" s="113" t="str">
        <f>General1!$E$8</f>
        <v>yes</v>
      </c>
      <c r="F91" s="117" t="str">
        <f>General1!$E$10</f>
        <v>yes</v>
      </c>
      <c r="G91" s="113" t="str">
        <f>General1!$E$13</f>
        <v>yes</v>
      </c>
      <c r="H91" s="113" t="str">
        <f>General1!$E$15</f>
        <v>yes</v>
      </c>
      <c r="I91" s="113" t="str">
        <f>General1!$E$17</f>
        <v>yes</v>
      </c>
      <c r="J91" s="113" t="str">
        <f>General1!$E$19</f>
        <v>no</v>
      </c>
      <c r="K91" s="113" t="str">
        <f>General1!$E$23</f>
        <v>no</v>
      </c>
      <c r="L91" s="113">
        <f>General1!$E$25</f>
        <v>0</v>
      </c>
      <c r="M91" s="113" t="str">
        <f>General1!$C$29</f>
        <v>Facility type</v>
      </c>
      <c r="N91" s="113" t="str">
        <f>General1!$E$29</f>
        <v>warehouse</v>
      </c>
      <c r="O91" s="113" t="str">
        <f>General1!$C$33</f>
        <v>Ownership</v>
      </c>
      <c r="P91" s="113" t="str">
        <f>General1!$E$33</f>
        <v>public</v>
      </c>
      <c r="Q91" s="113" t="str">
        <f>General1!$C$35</f>
        <v xml:space="preserve">Access </v>
      </c>
      <c r="R91" s="113" t="str">
        <f>General1!$E$35</f>
        <v>good</v>
      </c>
      <c r="S91" s="113" t="str">
        <f>General1!$C$37</f>
        <v>Regions</v>
      </c>
      <c r="T91" s="113" t="str">
        <f>General1!$E$37</f>
        <v>South</v>
      </c>
      <c r="U91" s="113" t="str">
        <f>General1!$C$39</f>
        <v>urban rural</v>
      </c>
      <c r="V91" s="113" t="str">
        <f>General1!$E$39</f>
        <v>urban</v>
      </c>
      <c r="W91" s="113">
        <f>General1!$E$43</f>
        <v>0</v>
      </c>
      <c r="X91" s="113">
        <f>General1!$E$45</f>
        <v>0</v>
      </c>
      <c r="Y91" s="113" t="s">
        <v>443</v>
      </c>
      <c r="Z91" s="113" t="s">
        <v>438</v>
      </c>
      <c r="AA91" s="113" t="str">
        <f>Transport1!$E$7</f>
        <v>dinar</v>
      </c>
      <c r="AB91" s="118">
        <f t="shared" si="5"/>
        <v>0</v>
      </c>
      <c r="AC91" s="118">
        <f t="shared" si="7"/>
        <v>0</v>
      </c>
      <c r="AD91" s="113">
        <f>Transport1!C24</f>
        <v>0</v>
      </c>
      <c r="AE91" s="113">
        <f>Transport1!D24</f>
        <v>0</v>
      </c>
      <c r="AF91" s="113">
        <f>Transport1!E24</f>
        <v>0</v>
      </c>
      <c r="AG91" s="113">
        <f>Transport1!F24</f>
        <v>0</v>
      </c>
    </row>
    <row r="92" spans="1:33" x14ac:dyDescent="0.25">
      <c r="A92" s="113" t="str">
        <f t="shared" si="6"/>
        <v>CMS.91</v>
      </c>
      <c r="B92" s="113">
        <f>General1!$C$2</f>
        <v>6</v>
      </c>
      <c r="C92" s="113">
        <v>91</v>
      </c>
      <c r="D92" s="113" t="str">
        <f>General1!$E$6</f>
        <v>CMS</v>
      </c>
      <c r="E92" s="113" t="str">
        <f>General1!$E$8</f>
        <v>yes</v>
      </c>
      <c r="F92" s="117" t="str">
        <f>General1!$E$10</f>
        <v>yes</v>
      </c>
      <c r="G92" s="113" t="str">
        <f>General1!$E$13</f>
        <v>yes</v>
      </c>
      <c r="H92" s="113" t="str">
        <f>General1!$E$15</f>
        <v>yes</v>
      </c>
      <c r="I92" s="113" t="str">
        <f>General1!$E$17</f>
        <v>yes</v>
      </c>
      <c r="J92" s="113" t="str">
        <f>General1!$E$19</f>
        <v>no</v>
      </c>
      <c r="K92" s="113" t="str">
        <f>General1!$E$23</f>
        <v>no</v>
      </c>
      <c r="L92" s="113">
        <f>General1!$E$25</f>
        <v>0</v>
      </c>
      <c r="M92" s="113" t="str">
        <f>General1!$C$29</f>
        <v>Facility type</v>
      </c>
      <c r="N92" s="113" t="str">
        <f>General1!$E$29</f>
        <v>warehouse</v>
      </c>
      <c r="O92" s="113" t="str">
        <f>General1!$C$33</f>
        <v>Ownership</v>
      </c>
      <c r="P92" s="113" t="str">
        <f>General1!$E$33</f>
        <v>public</v>
      </c>
      <c r="Q92" s="113" t="str">
        <f>General1!$C$35</f>
        <v xml:space="preserve">Access </v>
      </c>
      <c r="R92" s="113" t="str">
        <f>General1!$E$35</f>
        <v>good</v>
      </c>
      <c r="S92" s="113" t="str">
        <f>General1!$C$37</f>
        <v>Regions</v>
      </c>
      <c r="T92" s="113" t="str">
        <f>General1!$E$37</f>
        <v>South</v>
      </c>
      <c r="U92" s="113" t="str">
        <f>General1!$C$39</f>
        <v>urban rural</v>
      </c>
      <c r="V92" s="113" t="str">
        <f>General1!$E$39</f>
        <v>urban</v>
      </c>
      <c r="W92" s="113">
        <f>General1!$E$43</f>
        <v>0</v>
      </c>
      <c r="X92" s="113">
        <f>General1!$E$45</f>
        <v>0</v>
      </c>
      <c r="Y92" s="113" t="s">
        <v>443</v>
      </c>
      <c r="Z92" s="113" t="s">
        <v>438</v>
      </c>
      <c r="AA92" s="113" t="str">
        <f>Transport1!$E$7</f>
        <v>dinar</v>
      </c>
      <c r="AB92" s="118">
        <f t="shared" si="5"/>
        <v>0</v>
      </c>
      <c r="AC92" s="118">
        <f t="shared" si="7"/>
        <v>0</v>
      </c>
      <c r="AD92" s="113">
        <f>Transport1!C25</f>
        <v>0</v>
      </c>
      <c r="AE92" s="113">
        <f>Transport1!D25</f>
        <v>0</v>
      </c>
      <c r="AF92" s="113">
        <f>Transport1!E25</f>
        <v>0</v>
      </c>
      <c r="AG92" s="113">
        <f>Transport1!F25</f>
        <v>0</v>
      </c>
    </row>
    <row r="93" spans="1:33" x14ac:dyDescent="0.25">
      <c r="A93" s="113" t="str">
        <f t="shared" si="6"/>
        <v>CMS.92</v>
      </c>
      <c r="B93" s="113">
        <f>General1!$C$2</f>
        <v>6</v>
      </c>
      <c r="C93" s="113">
        <v>92</v>
      </c>
      <c r="D93" s="113" t="str">
        <f>General1!$E$6</f>
        <v>CMS</v>
      </c>
      <c r="E93" s="113" t="str">
        <f>General1!$E$8</f>
        <v>yes</v>
      </c>
      <c r="F93" s="117" t="str">
        <f>General1!$E$10</f>
        <v>yes</v>
      </c>
      <c r="G93" s="113" t="str">
        <f>General1!$E$13</f>
        <v>yes</v>
      </c>
      <c r="H93" s="113" t="str">
        <f>General1!$E$15</f>
        <v>yes</v>
      </c>
      <c r="I93" s="113" t="str">
        <f>General1!$E$17</f>
        <v>yes</v>
      </c>
      <c r="J93" s="113" t="str">
        <f>General1!$E$19</f>
        <v>no</v>
      </c>
      <c r="K93" s="113" t="str">
        <f>General1!$E$23</f>
        <v>no</v>
      </c>
      <c r="L93" s="113">
        <f>General1!$E$25</f>
        <v>0</v>
      </c>
      <c r="M93" s="113" t="str">
        <f>General1!$C$29</f>
        <v>Facility type</v>
      </c>
      <c r="N93" s="113" t="str">
        <f>General1!$E$29</f>
        <v>warehouse</v>
      </c>
      <c r="O93" s="113" t="str">
        <f>General1!$C$33</f>
        <v>Ownership</v>
      </c>
      <c r="P93" s="113" t="str">
        <f>General1!$E$33</f>
        <v>public</v>
      </c>
      <c r="Q93" s="113" t="str">
        <f>General1!$C$35</f>
        <v xml:space="preserve">Access </v>
      </c>
      <c r="R93" s="113" t="str">
        <f>General1!$E$35</f>
        <v>good</v>
      </c>
      <c r="S93" s="113" t="str">
        <f>General1!$C$37</f>
        <v>Regions</v>
      </c>
      <c r="T93" s="113" t="str">
        <f>General1!$E$37</f>
        <v>South</v>
      </c>
      <c r="U93" s="113" t="str">
        <f>General1!$C$39</f>
        <v>urban rural</v>
      </c>
      <c r="V93" s="113" t="str">
        <f>General1!$E$39</f>
        <v>urban</v>
      </c>
      <c r="W93" s="113">
        <f>General1!$E$43</f>
        <v>0</v>
      </c>
      <c r="X93" s="113">
        <f>General1!$E$45</f>
        <v>0</v>
      </c>
      <c r="Y93" s="113" t="s">
        <v>443</v>
      </c>
      <c r="Z93" s="113" t="s">
        <v>438</v>
      </c>
      <c r="AA93" s="113" t="str">
        <f>Transport1!$E$7</f>
        <v>dinar</v>
      </c>
      <c r="AB93" s="118">
        <f t="shared" si="5"/>
        <v>0</v>
      </c>
      <c r="AC93" s="118">
        <f t="shared" si="7"/>
        <v>0</v>
      </c>
      <c r="AD93" s="113">
        <f>Transport1!C26</f>
        <v>0</v>
      </c>
      <c r="AE93" s="113">
        <f>Transport1!D26</f>
        <v>0</v>
      </c>
      <c r="AF93" s="113">
        <f>Transport1!E26</f>
        <v>0</v>
      </c>
      <c r="AG93" s="113">
        <f>Transport1!F26</f>
        <v>0</v>
      </c>
    </row>
    <row r="94" spans="1:33" x14ac:dyDescent="0.25">
      <c r="A94" s="113" t="str">
        <f t="shared" si="6"/>
        <v>CMS.93</v>
      </c>
      <c r="B94" s="113">
        <f>General1!$C$2</f>
        <v>6</v>
      </c>
      <c r="C94" s="113">
        <v>93</v>
      </c>
      <c r="D94" s="113" t="str">
        <f>General1!$E$6</f>
        <v>CMS</v>
      </c>
      <c r="E94" s="113" t="str">
        <f>General1!$E$8</f>
        <v>yes</v>
      </c>
      <c r="F94" s="117" t="str">
        <f>General1!$E$10</f>
        <v>yes</v>
      </c>
      <c r="G94" s="113" t="str">
        <f>General1!$E$13</f>
        <v>yes</v>
      </c>
      <c r="H94" s="113" t="str">
        <f>General1!$E$15</f>
        <v>yes</v>
      </c>
      <c r="I94" s="113" t="str">
        <f>General1!$E$17</f>
        <v>yes</v>
      </c>
      <c r="J94" s="113" t="str">
        <f>General1!$E$19</f>
        <v>no</v>
      </c>
      <c r="K94" s="113" t="str">
        <f>General1!$E$23</f>
        <v>no</v>
      </c>
      <c r="L94" s="113">
        <f>General1!$E$25</f>
        <v>0</v>
      </c>
      <c r="M94" s="113" t="str">
        <f>General1!$C$29</f>
        <v>Facility type</v>
      </c>
      <c r="N94" s="113" t="str">
        <f>General1!$E$29</f>
        <v>warehouse</v>
      </c>
      <c r="O94" s="113" t="str">
        <f>General1!$C$33</f>
        <v>Ownership</v>
      </c>
      <c r="P94" s="113" t="str">
        <f>General1!$E$33</f>
        <v>public</v>
      </c>
      <c r="Q94" s="113" t="str">
        <f>General1!$C$35</f>
        <v xml:space="preserve">Access </v>
      </c>
      <c r="R94" s="113" t="str">
        <f>General1!$E$35</f>
        <v>good</v>
      </c>
      <c r="S94" s="113" t="str">
        <f>General1!$C$37</f>
        <v>Regions</v>
      </c>
      <c r="T94" s="113" t="str">
        <f>General1!$E$37</f>
        <v>South</v>
      </c>
      <c r="U94" s="113" t="str">
        <f>General1!$C$39</f>
        <v>urban rural</v>
      </c>
      <c r="V94" s="113" t="str">
        <f>General1!$E$39</f>
        <v>urban</v>
      </c>
      <c r="W94" s="113">
        <f>General1!$E$43</f>
        <v>0</v>
      </c>
      <c r="X94" s="113">
        <f>General1!$E$45</f>
        <v>0</v>
      </c>
      <c r="Y94" s="113" t="s">
        <v>443</v>
      </c>
      <c r="Z94" s="113" t="s">
        <v>438</v>
      </c>
      <c r="AA94" s="113" t="str">
        <f>Transport1!$E$7</f>
        <v>dinar</v>
      </c>
      <c r="AB94" s="118">
        <f t="shared" si="5"/>
        <v>0</v>
      </c>
      <c r="AC94" s="118">
        <f t="shared" si="7"/>
        <v>0</v>
      </c>
      <c r="AD94" s="113">
        <f>Transport1!C27</f>
        <v>0</v>
      </c>
      <c r="AE94" s="113">
        <f>Transport1!D27</f>
        <v>0</v>
      </c>
      <c r="AF94" s="113">
        <f>Transport1!E27</f>
        <v>0</v>
      </c>
      <c r="AG94" s="113">
        <f>Transport1!F27</f>
        <v>0</v>
      </c>
    </row>
    <row r="95" spans="1:33" x14ac:dyDescent="0.25">
      <c r="A95" s="113" t="str">
        <f t="shared" si="6"/>
        <v>CMS.94</v>
      </c>
      <c r="B95" s="113">
        <f>General1!$C$2</f>
        <v>6</v>
      </c>
      <c r="C95" s="113">
        <v>94</v>
      </c>
      <c r="D95" s="113" t="str">
        <f>General1!$E$6</f>
        <v>CMS</v>
      </c>
      <c r="E95" s="113" t="str">
        <f>General1!$E$8</f>
        <v>yes</v>
      </c>
      <c r="F95" s="117" t="str">
        <f>General1!$E$10</f>
        <v>yes</v>
      </c>
      <c r="G95" s="113" t="str">
        <f>General1!$E$13</f>
        <v>yes</v>
      </c>
      <c r="H95" s="113" t="str">
        <f>General1!$E$15</f>
        <v>yes</v>
      </c>
      <c r="I95" s="113" t="str">
        <f>General1!$E$17</f>
        <v>yes</v>
      </c>
      <c r="J95" s="113" t="str">
        <f>General1!$E$19</f>
        <v>no</v>
      </c>
      <c r="K95" s="113" t="str">
        <f>General1!$E$23</f>
        <v>no</v>
      </c>
      <c r="L95" s="113">
        <f>General1!$E$25</f>
        <v>0</v>
      </c>
      <c r="M95" s="113" t="str">
        <f>General1!$C$29</f>
        <v>Facility type</v>
      </c>
      <c r="N95" s="113" t="str">
        <f>General1!$E$29</f>
        <v>warehouse</v>
      </c>
      <c r="O95" s="113" t="str">
        <f>General1!$C$33</f>
        <v>Ownership</v>
      </c>
      <c r="P95" s="113" t="str">
        <f>General1!$E$33</f>
        <v>public</v>
      </c>
      <c r="Q95" s="113" t="str">
        <f>General1!$C$35</f>
        <v xml:space="preserve">Access </v>
      </c>
      <c r="R95" s="113" t="str">
        <f>General1!$E$35</f>
        <v>good</v>
      </c>
      <c r="S95" s="113" t="str">
        <f>General1!$C$37</f>
        <v>Regions</v>
      </c>
      <c r="T95" s="113" t="str">
        <f>General1!$E$37</f>
        <v>South</v>
      </c>
      <c r="U95" s="113" t="str">
        <f>General1!$C$39</f>
        <v>urban rural</v>
      </c>
      <c r="V95" s="113" t="str">
        <f>General1!$E$39</f>
        <v>urban</v>
      </c>
      <c r="W95" s="113">
        <f>General1!$E$43</f>
        <v>0</v>
      </c>
      <c r="X95" s="113">
        <f>General1!$E$45</f>
        <v>0</v>
      </c>
      <c r="Y95" s="113" t="s">
        <v>443</v>
      </c>
      <c r="Z95" s="113" t="s">
        <v>438</v>
      </c>
      <c r="AA95" s="113" t="str">
        <f>Transport1!$E$7</f>
        <v>dinar</v>
      </c>
      <c r="AB95" s="118">
        <f t="shared" si="5"/>
        <v>0</v>
      </c>
      <c r="AC95" s="118">
        <f t="shared" si="7"/>
        <v>0</v>
      </c>
      <c r="AD95" s="113">
        <f>Transport1!C28</f>
        <v>0</v>
      </c>
      <c r="AE95" s="113">
        <f>Transport1!D28</f>
        <v>0</v>
      </c>
      <c r="AF95" s="113">
        <f>Transport1!E28</f>
        <v>0</v>
      </c>
      <c r="AG95" s="113">
        <f>Transport1!F28</f>
        <v>0</v>
      </c>
    </row>
    <row r="96" spans="1:33" x14ac:dyDescent="0.25">
      <c r="A96" s="113" t="str">
        <f t="shared" si="6"/>
        <v>CMS.95</v>
      </c>
      <c r="B96" s="113">
        <f>General1!$C$2</f>
        <v>6</v>
      </c>
      <c r="C96" s="113">
        <v>95</v>
      </c>
      <c r="D96" s="113" t="str">
        <f>General1!$E$6</f>
        <v>CMS</v>
      </c>
      <c r="E96" s="113" t="str">
        <f>General1!$E$8</f>
        <v>yes</v>
      </c>
      <c r="F96" s="117" t="str">
        <f>General1!$E$10</f>
        <v>yes</v>
      </c>
      <c r="G96" s="113" t="str">
        <f>General1!$E$13</f>
        <v>yes</v>
      </c>
      <c r="H96" s="113" t="str">
        <f>General1!$E$15</f>
        <v>yes</v>
      </c>
      <c r="I96" s="113" t="str">
        <f>General1!$E$17</f>
        <v>yes</v>
      </c>
      <c r="J96" s="113" t="str">
        <f>General1!$E$19</f>
        <v>no</v>
      </c>
      <c r="K96" s="113" t="str">
        <f>General1!$E$23</f>
        <v>no</v>
      </c>
      <c r="L96" s="113">
        <f>General1!$E$25</f>
        <v>0</v>
      </c>
      <c r="M96" s="113" t="str">
        <f>General1!$C$29</f>
        <v>Facility type</v>
      </c>
      <c r="N96" s="113" t="str">
        <f>General1!$E$29</f>
        <v>warehouse</v>
      </c>
      <c r="O96" s="113" t="str">
        <f>General1!$C$33</f>
        <v>Ownership</v>
      </c>
      <c r="P96" s="113" t="str">
        <f>General1!$E$33</f>
        <v>public</v>
      </c>
      <c r="Q96" s="113" t="str">
        <f>General1!$C$35</f>
        <v xml:space="preserve">Access </v>
      </c>
      <c r="R96" s="113" t="str">
        <f>General1!$E$35</f>
        <v>good</v>
      </c>
      <c r="S96" s="113" t="str">
        <f>General1!$C$37</f>
        <v>Regions</v>
      </c>
      <c r="T96" s="113" t="str">
        <f>General1!$E$37</f>
        <v>South</v>
      </c>
      <c r="U96" s="113" t="str">
        <f>General1!$C$39</f>
        <v>urban rural</v>
      </c>
      <c r="V96" s="113" t="str">
        <f>General1!$E$39</f>
        <v>urban</v>
      </c>
      <c r="W96" s="113">
        <f>General1!$E$43</f>
        <v>0</v>
      </c>
      <c r="X96" s="113">
        <f>General1!$E$45</f>
        <v>0</v>
      </c>
      <c r="Y96" s="113" t="s">
        <v>443</v>
      </c>
      <c r="Z96" s="113" t="s">
        <v>438</v>
      </c>
      <c r="AA96" s="113" t="str">
        <f>Transport1!$E$7</f>
        <v>dinar</v>
      </c>
      <c r="AB96" s="118">
        <f t="shared" si="5"/>
        <v>0</v>
      </c>
      <c r="AC96" s="118">
        <f t="shared" si="7"/>
        <v>0</v>
      </c>
      <c r="AD96" s="113">
        <f>Transport1!C29</f>
        <v>0</v>
      </c>
      <c r="AE96" s="113">
        <f>Transport1!D29</f>
        <v>0</v>
      </c>
      <c r="AF96" s="113">
        <f>Transport1!E29</f>
        <v>0</v>
      </c>
      <c r="AG96" s="113">
        <f>Transport1!F29</f>
        <v>0</v>
      </c>
    </row>
    <row r="97" spans="1:43" x14ac:dyDescent="0.25">
      <c r="A97" s="113" t="str">
        <f t="shared" si="6"/>
        <v>CMS.96</v>
      </c>
      <c r="B97" s="113">
        <f>General1!$C$2</f>
        <v>6</v>
      </c>
      <c r="C97" s="113">
        <v>96</v>
      </c>
      <c r="D97" s="113" t="str">
        <f>General1!$E$6</f>
        <v>CMS</v>
      </c>
      <c r="E97" s="113" t="str">
        <f>General1!$E$8</f>
        <v>yes</v>
      </c>
      <c r="F97" s="117" t="str">
        <f>General1!$E$10</f>
        <v>yes</v>
      </c>
      <c r="G97" s="113" t="str">
        <f>General1!$E$13</f>
        <v>yes</v>
      </c>
      <c r="H97" s="113" t="str">
        <f>General1!$E$15</f>
        <v>yes</v>
      </c>
      <c r="I97" s="113" t="str">
        <f>General1!$E$17</f>
        <v>yes</v>
      </c>
      <c r="J97" s="113" t="str">
        <f>General1!$E$19</f>
        <v>no</v>
      </c>
      <c r="K97" s="113" t="str">
        <f>General1!$E$23</f>
        <v>no</v>
      </c>
      <c r="L97" s="113">
        <f>General1!$E$25</f>
        <v>0</v>
      </c>
      <c r="M97" s="113" t="str">
        <f>General1!$C$29</f>
        <v>Facility type</v>
      </c>
      <c r="N97" s="113" t="str">
        <f>General1!$E$29</f>
        <v>warehouse</v>
      </c>
      <c r="O97" s="113" t="str">
        <f>General1!$C$33</f>
        <v>Ownership</v>
      </c>
      <c r="P97" s="113" t="str">
        <f>General1!$E$33</f>
        <v>public</v>
      </c>
      <c r="Q97" s="113" t="str">
        <f>General1!$C$35</f>
        <v xml:space="preserve">Access </v>
      </c>
      <c r="R97" s="113" t="str">
        <f>General1!$E$35</f>
        <v>good</v>
      </c>
      <c r="S97" s="113" t="str">
        <f>General1!$C$37</f>
        <v>Regions</v>
      </c>
      <c r="T97" s="113" t="str">
        <f>General1!$E$37</f>
        <v>South</v>
      </c>
      <c r="U97" s="113" t="str">
        <f>General1!$C$39</f>
        <v>urban rural</v>
      </c>
      <c r="V97" s="113" t="str">
        <f>General1!$E$39</f>
        <v>urban</v>
      </c>
      <c r="W97" s="113">
        <f>General1!$E$43</f>
        <v>0</v>
      </c>
      <c r="X97" s="113">
        <f>General1!$E$45</f>
        <v>0</v>
      </c>
      <c r="Y97" s="113" t="s">
        <v>443</v>
      </c>
      <c r="Z97" s="113" t="s">
        <v>439</v>
      </c>
      <c r="AA97" s="113" t="str">
        <f>Transport1!$E$7</f>
        <v>dinar</v>
      </c>
      <c r="AB97" s="118">
        <f t="shared" si="5"/>
        <v>200</v>
      </c>
      <c r="AC97" s="118">
        <f>IF(AO97="Rent",IF(AK97&lt;&gt;0,AK97*12,(AL97*AM97)*12),IF(AK97&lt;&gt;0,(AK97/AP97),(AL97*AM97)/AP97))</f>
        <v>20000</v>
      </c>
      <c r="AK97" s="113">
        <f>Transport1!E37</f>
        <v>0</v>
      </c>
      <c r="AL97" s="113">
        <f>Transport1!E40</f>
        <v>200</v>
      </c>
      <c r="AM97" s="113">
        <f>Transport1!E42</f>
        <v>100</v>
      </c>
      <c r="AO97" s="113" t="str">
        <f>Transport1!$D$33</f>
        <v>Purchaed</v>
      </c>
      <c r="AP97" s="113">
        <f>Transport1!$D$35</f>
        <v>1</v>
      </c>
      <c r="AQ97" s="113">
        <f>Transport1!$E$37</f>
        <v>0</v>
      </c>
    </row>
    <row r="98" spans="1:43" x14ac:dyDescent="0.25">
      <c r="A98" s="113" t="str">
        <f t="shared" si="6"/>
        <v>CMS.97</v>
      </c>
      <c r="B98" s="113">
        <f>General1!$C$2</f>
        <v>6</v>
      </c>
      <c r="C98" s="113">
        <v>97</v>
      </c>
      <c r="D98" s="113" t="str">
        <f>General1!$E$6</f>
        <v>CMS</v>
      </c>
      <c r="E98" s="113" t="str">
        <f>General1!$E$8</f>
        <v>yes</v>
      </c>
      <c r="F98" s="117" t="str">
        <f>General1!$E$10</f>
        <v>yes</v>
      </c>
      <c r="G98" s="113" t="str">
        <f>General1!$E$13</f>
        <v>yes</v>
      </c>
      <c r="H98" s="113" t="str">
        <f>General1!$E$15</f>
        <v>yes</v>
      </c>
      <c r="I98" s="113" t="str">
        <f>General1!$E$17</f>
        <v>yes</v>
      </c>
      <c r="J98" s="113" t="str">
        <f>General1!$E$19</f>
        <v>no</v>
      </c>
      <c r="K98" s="113" t="str">
        <f>General1!$E$23</f>
        <v>no</v>
      </c>
      <c r="L98" s="113">
        <f>General1!$E$25</f>
        <v>0</v>
      </c>
      <c r="M98" s="113" t="str">
        <f>General1!$C$29</f>
        <v>Facility type</v>
      </c>
      <c r="N98" s="113" t="str">
        <f>General1!$E$29</f>
        <v>warehouse</v>
      </c>
      <c r="O98" s="113" t="str">
        <f>General1!$C$33</f>
        <v>Ownership</v>
      </c>
      <c r="P98" s="113" t="str">
        <f>General1!$E$33</f>
        <v>public</v>
      </c>
      <c r="Q98" s="113" t="str">
        <f>General1!$C$35</f>
        <v xml:space="preserve">Access </v>
      </c>
      <c r="R98" s="113" t="str">
        <f>General1!$E$35</f>
        <v>good</v>
      </c>
      <c r="S98" s="113" t="str">
        <f>General1!$C$37</f>
        <v>Regions</v>
      </c>
      <c r="T98" s="113" t="str">
        <f>General1!$E$37</f>
        <v>South</v>
      </c>
      <c r="U98" s="113" t="str">
        <f>General1!$C$39</f>
        <v>urban rural</v>
      </c>
      <c r="V98" s="113" t="str">
        <f>General1!$E$39</f>
        <v>urban</v>
      </c>
      <c r="W98" s="113">
        <f>General1!$E$43</f>
        <v>0</v>
      </c>
      <c r="X98" s="113">
        <f>General1!$E$45</f>
        <v>0</v>
      </c>
      <c r="Y98" s="113" t="s">
        <v>443</v>
      </c>
      <c r="Z98" s="113" t="s">
        <v>442</v>
      </c>
      <c r="AA98" s="113">
        <f>Transport2!$E$7</f>
        <v>0</v>
      </c>
      <c r="AB98" s="118">
        <f t="shared" si="5"/>
        <v>0</v>
      </c>
      <c r="AC98" s="118">
        <f>IF(AN98=0,0,(AL98*AM98)/AN98)</f>
        <v>0</v>
      </c>
      <c r="AK98" s="113">
        <f>Transport2!C10</f>
        <v>0</v>
      </c>
      <c r="AL98" s="113">
        <f>Transport2!D10</f>
        <v>0</v>
      </c>
      <c r="AM98" s="113">
        <f>Transport2!E10</f>
        <v>0</v>
      </c>
      <c r="AN98" s="113">
        <f>Transport2!F10</f>
        <v>0</v>
      </c>
    </row>
    <row r="99" spans="1:43" x14ac:dyDescent="0.25">
      <c r="A99" s="113" t="str">
        <f t="shared" si="6"/>
        <v>CMS.98</v>
      </c>
      <c r="B99" s="113">
        <f>General1!$C$2</f>
        <v>6</v>
      </c>
      <c r="C99" s="113">
        <v>98</v>
      </c>
      <c r="D99" s="113" t="str">
        <f>General1!$E$6</f>
        <v>CMS</v>
      </c>
      <c r="E99" s="113" t="str">
        <f>General1!$E$8</f>
        <v>yes</v>
      </c>
      <c r="F99" s="117" t="str">
        <f>General1!$E$10</f>
        <v>yes</v>
      </c>
      <c r="G99" s="113" t="str">
        <f>General1!$E$13</f>
        <v>yes</v>
      </c>
      <c r="H99" s="113" t="str">
        <f>General1!$E$15</f>
        <v>yes</v>
      </c>
      <c r="I99" s="113" t="str">
        <f>General1!$E$17</f>
        <v>yes</v>
      </c>
      <c r="J99" s="113" t="str">
        <f>General1!$E$19</f>
        <v>no</v>
      </c>
      <c r="K99" s="113" t="str">
        <f>General1!$E$23</f>
        <v>no</v>
      </c>
      <c r="L99" s="113">
        <f>General1!$E$25</f>
        <v>0</v>
      </c>
      <c r="M99" s="113" t="str">
        <f>General1!$C$29</f>
        <v>Facility type</v>
      </c>
      <c r="N99" s="113" t="str">
        <f>General1!$E$29</f>
        <v>warehouse</v>
      </c>
      <c r="O99" s="113" t="str">
        <f>General1!$C$33</f>
        <v>Ownership</v>
      </c>
      <c r="P99" s="113" t="str">
        <f>General1!$E$33</f>
        <v>public</v>
      </c>
      <c r="Q99" s="113" t="str">
        <f>General1!$C$35</f>
        <v xml:space="preserve">Access </v>
      </c>
      <c r="R99" s="113" t="str">
        <f>General1!$E$35</f>
        <v>good</v>
      </c>
      <c r="S99" s="113" t="str">
        <f>General1!$C$37</f>
        <v>Regions</v>
      </c>
      <c r="T99" s="113" t="str">
        <f>General1!$E$37</f>
        <v>South</v>
      </c>
      <c r="U99" s="113" t="str">
        <f>General1!$C$39</f>
        <v>urban rural</v>
      </c>
      <c r="V99" s="113" t="str">
        <f>General1!$E$39</f>
        <v>urban</v>
      </c>
      <c r="W99" s="113">
        <f>General1!$E$43</f>
        <v>0</v>
      </c>
      <c r="X99" s="113">
        <f>General1!$E$45</f>
        <v>0</v>
      </c>
      <c r="Y99" s="113" t="s">
        <v>443</v>
      </c>
      <c r="Z99" s="113" t="s">
        <v>442</v>
      </c>
      <c r="AA99" s="113">
        <f>Transport2!$E$7</f>
        <v>0</v>
      </c>
      <c r="AB99" s="118">
        <f t="shared" si="5"/>
        <v>0</v>
      </c>
      <c r="AC99" s="118">
        <f t="shared" ref="AC99:AC117" si="8">IF(AN99=0,0,(AL99*AM99)/AN99)</f>
        <v>0</v>
      </c>
      <c r="AK99" s="113">
        <f>Transport2!C11</f>
        <v>0</v>
      </c>
      <c r="AL99" s="113">
        <f>Transport2!D11</f>
        <v>0</v>
      </c>
      <c r="AM99" s="113">
        <f>Transport2!E11</f>
        <v>0</v>
      </c>
      <c r="AN99" s="113">
        <f>Transport2!F11</f>
        <v>0</v>
      </c>
    </row>
    <row r="100" spans="1:43" x14ac:dyDescent="0.25">
      <c r="A100" s="113" t="str">
        <f t="shared" si="6"/>
        <v>CMS.99</v>
      </c>
      <c r="B100" s="113">
        <f>General1!$C$2</f>
        <v>6</v>
      </c>
      <c r="C100" s="113">
        <v>99</v>
      </c>
      <c r="D100" s="113" t="str">
        <f>General1!$E$6</f>
        <v>CMS</v>
      </c>
      <c r="E100" s="113" t="str">
        <f>General1!$E$8</f>
        <v>yes</v>
      </c>
      <c r="F100" s="117" t="str">
        <f>General1!$E$10</f>
        <v>yes</v>
      </c>
      <c r="G100" s="113" t="str">
        <f>General1!$E$13</f>
        <v>yes</v>
      </c>
      <c r="H100" s="113" t="str">
        <f>General1!$E$15</f>
        <v>yes</v>
      </c>
      <c r="I100" s="113" t="str">
        <f>General1!$E$17</f>
        <v>yes</v>
      </c>
      <c r="J100" s="113" t="str">
        <f>General1!$E$19</f>
        <v>no</v>
      </c>
      <c r="K100" s="113" t="str">
        <f>General1!$E$23</f>
        <v>no</v>
      </c>
      <c r="L100" s="113">
        <f>General1!$E$25</f>
        <v>0</v>
      </c>
      <c r="M100" s="113" t="str">
        <f>General1!$C$29</f>
        <v>Facility type</v>
      </c>
      <c r="N100" s="113" t="str">
        <f>General1!$E$29</f>
        <v>warehouse</v>
      </c>
      <c r="O100" s="113" t="str">
        <f>General1!$C$33</f>
        <v>Ownership</v>
      </c>
      <c r="P100" s="113" t="str">
        <f>General1!$E$33</f>
        <v>public</v>
      </c>
      <c r="Q100" s="113" t="str">
        <f>General1!$C$35</f>
        <v xml:space="preserve">Access </v>
      </c>
      <c r="R100" s="113" t="str">
        <f>General1!$E$35</f>
        <v>good</v>
      </c>
      <c r="S100" s="113" t="str">
        <f>General1!$C$37</f>
        <v>Regions</v>
      </c>
      <c r="T100" s="113" t="str">
        <f>General1!$E$37</f>
        <v>South</v>
      </c>
      <c r="U100" s="113" t="str">
        <f>General1!$C$39</f>
        <v>urban rural</v>
      </c>
      <c r="V100" s="113" t="str">
        <f>General1!$E$39</f>
        <v>urban</v>
      </c>
      <c r="W100" s="113">
        <f>General1!$E$43</f>
        <v>0</v>
      </c>
      <c r="X100" s="113">
        <f>General1!$E$45</f>
        <v>0</v>
      </c>
      <c r="Y100" s="113" t="s">
        <v>443</v>
      </c>
      <c r="Z100" s="113" t="s">
        <v>442</v>
      </c>
      <c r="AA100" s="113">
        <f>Transport2!$E$7</f>
        <v>0</v>
      </c>
      <c r="AB100" s="118">
        <f t="shared" si="5"/>
        <v>0</v>
      </c>
      <c r="AC100" s="118">
        <f t="shared" si="8"/>
        <v>0</v>
      </c>
      <c r="AK100" s="113">
        <f>Transport2!C12</f>
        <v>0</v>
      </c>
      <c r="AL100" s="113">
        <f>Transport2!D12</f>
        <v>0</v>
      </c>
      <c r="AM100" s="113">
        <f>Transport2!E12</f>
        <v>0</v>
      </c>
      <c r="AN100" s="113">
        <f>Transport2!F12</f>
        <v>0</v>
      </c>
    </row>
    <row r="101" spans="1:43" x14ac:dyDescent="0.25">
      <c r="A101" s="113" t="str">
        <f t="shared" si="6"/>
        <v>CMS.100</v>
      </c>
      <c r="B101" s="113">
        <f>General1!$C$2</f>
        <v>6</v>
      </c>
      <c r="C101" s="113">
        <v>100</v>
      </c>
      <c r="D101" s="113" t="str">
        <f>General1!$E$6</f>
        <v>CMS</v>
      </c>
      <c r="E101" s="113" t="str">
        <f>General1!$E$8</f>
        <v>yes</v>
      </c>
      <c r="F101" s="117" t="str">
        <f>General1!$E$10</f>
        <v>yes</v>
      </c>
      <c r="G101" s="113" t="str">
        <f>General1!$E$13</f>
        <v>yes</v>
      </c>
      <c r="H101" s="113" t="str">
        <f>General1!$E$15</f>
        <v>yes</v>
      </c>
      <c r="I101" s="113" t="str">
        <f>General1!$E$17</f>
        <v>yes</v>
      </c>
      <c r="J101" s="113" t="str">
        <f>General1!$E$19</f>
        <v>no</v>
      </c>
      <c r="K101" s="113" t="str">
        <f>General1!$E$23</f>
        <v>no</v>
      </c>
      <c r="L101" s="113">
        <f>General1!$E$25</f>
        <v>0</v>
      </c>
      <c r="M101" s="113" t="str">
        <f>General1!$C$29</f>
        <v>Facility type</v>
      </c>
      <c r="N101" s="113" t="str">
        <f>General1!$E$29</f>
        <v>warehouse</v>
      </c>
      <c r="O101" s="113" t="str">
        <f>General1!$C$33</f>
        <v>Ownership</v>
      </c>
      <c r="P101" s="113" t="str">
        <f>General1!$E$33</f>
        <v>public</v>
      </c>
      <c r="Q101" s="113" t="str">
        <f>General1!$C$35</f>
        <v xml:space="preserve">Access </v>
      </c>
      <c r="R101" s="113" t="str">
        <f>General1!$E$35</f>
        <v>good</v>
      </c>
      <c r="S101" s="113" t="str">
        <f>General1!$C$37</f>
        <v>Regions</v>
      </c>
      <c r="T101" s="113" t="str">
        <f>General1!$E$37</f>
        <v>South</v>
      </c>
      <c r="U101" s="113" t="str">
        <f>General1!$C$39</f>
        <v>urban rural</v>
      </c>
      <c r="V101" s="113" t="str">
        <f>General1!$E$39</f>
        <v>urban</v>
      </c>
      <c r="W101" s="113">
        <f>General1!$E$43</f>
        <v>0</v>
      </c>
      <c r="X101" s="113">
        <f>General1!$E$45</f>
        <v>0</v>
      </c>
      <c r="Y101" s="113" t="s">
        <v>443</v>
      </c>
      <c r="Z101" s="113" t="s">
        <v>442</v>
      </c>
      <c r="AA101" s="113">
        <f>Transport2!$E$7</f>
        <v>0</v>
      </c>
      <c r="AB101" s="118">
        <f t="shared" si="5"/>
        <v>0</v>
      </c>
      <c r="AC101" s="118">
        <f t="shared" si="8"/>
        <v>0</v>
      </c>
      <c r="AK101" s="113">
        <f>Transport2!C13</f>
        <v>0</v>
      </c>
      <c r="AL101" s="113">
        <f>Transport2!D13</f>
        <v>0</v>
      </c>
      <c r="AM101" s="113">
        <f>Transport2!E13</f>
        <v>0</v>
      </c>
      <c r="AN101" s="113">
        <f>Transport2!F13</f>
        <v>0</v>
      </c>
    </row>
    <row r="102" spans="1:43" x14ac:dyDescent="0.25">
      <c r="A102" s="113" t="str">
        <f t="shared" si="6"/>
        <v>CMS.101</v>
      </c>
      <c r="B102" s="113">
        <f>General1!$C$2</f>
        <v>6</v>
      </c>
      <c r="C102" s="113">
        <v>101</v>
      </c>
      <c r="D102" s="113" t="str">
        <f>General1!$E$6</f>
        <v>CMS</v>
      </c>
      <c r="E102" s="113" t="str">
        <f>General1!$E$8</f>
        <v>yes</v>
      </c>
      <c r="F102" s="117" t="str">
        <f>General1!$E$10</f>
        <v>yes</v>
      </c>
      <c r="G102" s="113" t="str">
        <f>General1!$E$13</f>
        <v>yes</v>
      </c>
      <c r="H102" s="113" t="str">
        <f>General1!$E$15</f>
        <v>yes</v>
      </c>
      <c r="I102" s="113" t="str">
        <f>General1!$E$17</f>
        <v>yes</v>
      </c>
      <c r="J102" s="113" t="str">
        <f>General1!$E$19</f>
        <v>no</v>
      </c>
      <c r="K102" s="113" t="str">
        <f>General1!$E$23</f>
        <v>no</v>
      </c>
      <c r="L102" s="113">
        <f>General1!$E$25</f>
        <v>0</v>
      </c>
      <c r="M102" s="113" t="str">
        <f>General1!$C$29</f>
        <v>Facility type</v>
      </c>
      <c r="N102" s="113" t="str">
        <f>General1!$E$29</f>
        <v>warehouse</v>
      </c>
      <c r="O102" s="113" t="str">
        <f>General1!$C$33</f>
        <v>Ownership</v>
      </c>
      <c r="P102" s="113" t="str">
        <f>General1!$E$33</f>
        <v>public</v>
      </c>
      <c r="Q102" s="113" t="str">
        <f>General1!$C$35</f>
        <v xml:space="preserve">Access </v>
      </c>
      <c r="R102" s="113" t="str">
        <f>General1!$E$35</f>
        <v>good</v>
      </c>
      <c r="S102" s="113" t="str">
        <f>General1!$C$37</f>
        <v>Regions</v>
      </c>
      <c r="T102" s="113" t="str">
        <f>General1!$E$37</f>
        <v>South</v>
      </c>
      <c r="U102" s="113" t="str">
        <f>General1!$C$39</f>
        <v>urban rural</v>
      </c>
      <c r="V102" s="113" t="str">
        <f>General1!$E$39</f>
        <v>urban</v>
      </c>
      <c r="W102" s="113">
        <f>General1!$E$43</f>
        <v>0</v>
      </c>
      <c r="X102" s="113">
        <f>General1!$E$45</f>
        <v>0</v>
      </c>
      <c r="Y102" s="113" t="s">
        <v>443</v>
      </c>
      <c r="Z102" s="113" t="s">
        <v>442</v>
      </c>
      <c r="AA102" s="113">
        <f>Transport2!$E$7</f>
        <v>0</v>
      </c>
      <c r="AB102" s="118">
        <f t="shared" si="5"/>
        <v>0</v>
      </c>
      <c r="AC102" s="118">
        <f t="shared" si="8"/>
        <v>0</v>
      </c>
      <c r="AK102" s="113">
        <f>Transport2!C14</f>
        <v>0</v>
      </c>
      <c r="AL102" s="113">
        <f>Transport2!D14</f>
        <v>0</v>
      </c>
      <c r="AM102" s="113">
        <f>Transport2!E14</f>
        <v>0</v>
      </c>
      <c r="AN102" s="113">
        <f>Transport2!F14</f>
        <v>0</v>
      </c>
    </row>
    <row r="103" spans="1:43" x14ac:dyDescent="0.25">
      <c r="A103" s="113" t="str">
        <f t="shared" si="6"/>
        <v>CMS.102</v>
      </c>
      <c r="B103" s="113">
        <f>General1!$C$2</f>
        <v>6</v>
      </c>
      <c r="C103" s="113">
        <v>102</v>
      </c>
      <c r="D103" s="113" t="str">
        <f>General1!$E$6</f>
        <v>CMS</v>
      </c>
      <c r="E103" s="113" t="str">
        <f>General1!$E$8</f>
        <v>yes</v>
      </c>
      <c r="F103" s="117" t="str">
        <f>General1!$E$10</f>
        <v>yes</v>
      </c>
      <c r="G103" s="113" t="str">
        <f>General1!$E$13</f>
        <v>yes</v>
      </c>
      <c r="H103" s="113" t="str">
        <f>General1!$E$15</f>
        <v>yes</v>
      </c>
      <c r="I103" s="113" t="str">
        <f>General1!$E$17</f>
        <v>yes</v>
      </c>
      <c r="J103" s="113" t="str">
        <f>General1!$E$19</f>
        <v>no</v>
      </c>
      <c r="K103" s="113" t="str">
        <f>General1!$E$23</f>
        <v>no</v>
      </c>
      <c r="L103" s="113">
        <f>General1!$E$25</f>
        <v>0</v>
      </c>
      <c r="M103" s="113" t="str">
        <f>General1!$C$29</f>
        <v>Facility type</v>
      </c>
      <c r="N103" s="113" t="str">
        <f>General1!$E$29</f>
        <v>warehouse</v>
      </c>
      <c r="O103" s="113" t="str">
        <f>General1!$C$33</f>
        <v>Ownership</v>
      </c>
      <c r="P103" s="113" t="str">
        <f>General1!$E$33</f>
        <v>public</v>
      </c>
      <c r="Q103" s="113" t="str">
        <f>General1!$C$35</f>
        <v xml:space="preserve">Access </v>
      </c>
      <c r="R103" s="113" t="str">
        <f>General1!$E$35</f>
        <v>good</v>
      </c>
      <c r="S103" s="113" t="str">
        <f>General1!$C$37</f>
        <v>Regions</v>
      </c>
      <c r="T103" s="113" t="str">
        <f>General1!$E$37</f>
        <v>South</v>
      </c>
      <c r="U103" s="113" t="str">
        <f>General1!$C$39</f>
        <v>urban rural</v>
      </c>
      <c r="V103" s="113" t="str">
        <f>General1!$E$39</f>
        <v>urban</v>
      </c>
      <c r="W103" s="113">
        <f>General1!$E$43</f>
        <v>0</v>
      </c>
      <c r="X103" s="113">
        <f>General1!$E$45</f>
        <v>0</v>
      </c>
      <c r="Y103" s="113" t="s">
        <v>443</v>
      </c>
      <c r="Z103" s="113" t="s">
        <v>442</v>
      </c>
      <c r="AA103" s="113">
        <f>Transport2!$E$7</f>
        <v>0</v>
      </c>
      <c r="AB103" s="118">
        <f t="shared" si="5"/>
        <v>0</v>
      </c>
      <c r="AC103" s="118">
        <f t="shared" si="8"/>
        <v>0</v>
      </c>
      <c r="AK103" s="113">
        <f>Transport2!C15</f>
        <v>0</v>
      </c>
      <c r="AL103" s="113">
        <f>Transport2!D15</f>
        <v>0</v>
      </c>
      <c r="AM103" s="113">
        <f>Transport2!E15</f>
        <v>0</v>
      </c>
      <c r="AN103" s="113">
        <f>Transport2!F15</f>
        <v>0</v>
      </c>
    </row>
    <row r="104" spans="1:43" x14ac:dyDescent="0.25">
      <c r="A104" s="113" t="str">
        <f t="shared" si="6"/>
        <v>CMS.103</v>
      </c>
      <c r="B104" s="113">
        <f>General1!$C$2</f>
        <v>6</v>
      </c>
      <c r="C104" s="113">
        <v>103</v>
      </c>
      <c r="D104" s="113" t="str">
        <f>General1!$E$6</f>
        <v>CMS</v>
      </c>
      <c r="E104" s="113" t="str">
        <f>General1!$E$8</f>
        <v>yes</v>
      </c>
      <c r="F104" s="117" t="str">
        <f>General1!$E$10</f>
        <v>yes</v>
      </c>
      <c r="G104" s="113" t="str">
        <f>General1!$E$13</f>
        <v>yes</v>
      </c>
      <c r="H104" s="113" t="str">
        <f>General1!$E$15</f>
        <v>yes</v>
      </c>
      <c r="I104" s="113" t="str">
        <f>General1!$E$17</f>
        <v>yes</v>
      </c>
      <c r="J104" s="113" t="str">
        <f>General1!$E$19</f>
        <v>no</v>
      </c>
      <c r="K104" s="113" t="str">
        <f>General1!$E$23</f>
        <v>no</v>
      </c>
      <c r="L104" s="113">
        <f>General1!$E$25</f>
        <v>0</v>
      </c>
      <c r="M104" s="113" t="str">
        <f>General1!$C$29</f>
        <v>Facility type</v>
      </c>
      <c r="N104" s="113" t="str">
        <f>General1!$E$29</f>
        <v>warehouse</v>
      </c>
      <c r="O104" s="113" t="str">
        <f>General1!$C$33</f>
        <v>Ownership</v>
      </c>
      <c r="P104" s="113" t="str">
        <f>General1!$E$33</f>
        <v>public</v>
      </c>
      <c r="Q104" s="113" t="str">
        <f>General1!$C$35</f>
        <v xml:space="preserve">Access </v>
      </c>
      <c r="R104" s="113" t="str">
        <f>General1!$E$35</f>
        <v>good</v>
      </c>
      <c r="S104" s="113" t="str">
        <f>General1!$C$37</f>
        <v>Regions</v>
      </c>
      <c r="T104" s="113" t="str">
        <f>General1!$E$37</f>
        <v>South</v>
      </c>
      <c r="U104" s="113" t="str">
        <f>General1!$C$39</f>
        <v>urban rural</v>
      </c>
      <c r="V104" s="113" t="str">
        <f>General1!$E$39</f>
        <v>urban</v>
      </c>
      <c r="W104" s="113">
        <f>General1!$E$43</f>
        <v>0</v>
      </c>
      <c r="X104" s="113">
        <f>General1!$E$45</f>
        <v>0</v>
      </c>
      <c r="Y104" s="113" t="s">
        <v>443</v>
      </c>
      <c r="Z104" s="113" t="s">
        <v>442</v>
      </c>
      <c r="AA104" s="113">
        <f>Transport2!$E$7</f>
        <v>0</v>
      </c>
      <c r="AB104" s="118">
        <f t="shared" si="5"/>
        <v>0</v>
      </c>
      <c r="AC104" s="118">
        <f t="shared" si="8"/>
        <v>0</v>
      </c>
      <c r="AK104" s="113">
        <f>Transport2!C16</f>
        <v>0</v>
      </c>
      <c r="AL104" s="113">
        <f>Transport2!D16</f>
        <v>0</v>
      </c>
      <c r="AM104" s="113">
        <f>Transport2!E16</f>
        <v>0</v>
      </c>
      <c r="AN104" s="113">
        <f>Transport2!F16</f>
        <v>0</v>
      </c>
    </row>
    <row r="105" spans="1:43" x14ac:dyDescent="0.25">
      <c r="A105" s="113" t="str">
        <f t="shared" si="6"/>
        <v>CMS.104</v>
      </c>
      <c r="B105" s="113">
        <f>General1!$C$2</f>
        <v>6</v>
      </c>
      <c r="C105" s="113">
        <v>104</v>
      </c>
      <c r="D105" s="113" t="str">
        <f>General1!$E$6</f>
        <v>CMS</v>
      </c>
      <c r="E105" s="113" t="str">
        <f>General1!$E$8</f>
        <v>yes</v>
      </c>
      <c r="F105" s="117" t="str">
        <f>General1!$E$10</f>
        <v>yes</v>
      </c>
      <c r="G105" s="113" t="str">
        <f>General1!$E$13</f>
        <v>yes</v>
      </c>
      <c r="H105" s="113" t="str">
        <f>General1!$E$15</f>
        <v>yes</v>
      </c>
      <c r="I105" s="113" t="str">
        <f>General1!$E$17</f>
        <v>yes</v>
      </c>
      <c r="J105" s="113" t="str">
        <f>General1!$E$19</f>
        <v>no</v>
      </c>
      <c r="K105" s="113" t="str">
        <f>General1!$E$23</f>
        <v>no</v>
      </c>
      <c r="L105" s="113">
        <f>General1!$E$25</f>
        <v>0</v>
      </c>
      <c r="M105" s="113" t="str">
        <f>General1!$C$29</f>
        <v>Facility type</v>
      </c>
      <c r="N105" s="113" t="str">
        <f>General1!$E$29</f>
        <v>warehouse</v>
      </c>
      <c r="O105" s="113" t="str">
        <f>General1!$C$33</f>
        <v>Ownership</v>
      </c>
      <c r="P105" s="113" t="str">
        <f>General1!$E$33</f>
        <v>public</v>
      </c>
      <c r="Q105" s="113" t="str">
        <f>General1!$C$35</f>
        <v xml:space="preserve">Access </v>
      </c>
      <c r="R105" s="113" t="str">
        <f>General1!$E$35</f>
        <v>good</v>
      </c>
      <c r="S105" s="113" t="str">
        <f>General1!$C$37</f>
        <v>Regions</v>
      </c>
      <c r="T105" s="113" t="str">
        <f>General1!$E$37</f>
        <v>South</v>
      </c>
      <c r="U105" s="113" t="str">
        <f>General1!$C$39</f>
        <v>urban rural</v>
      </c>
      <c r="V105" s="113" t="str">
        <f>General1!$E$39</f>
        <v>urban</v>
      </c>
      <c r="W105" s="113">
        <f>General1!$E$43</f>
        <v>0</v>
      </c>
      <c r="X105" s="113">
        <f>General1!$E$45</f>
        <v>0</v>
      </c>
      <c r="Y105" s="113" t="s">
        <v>443</v>
      </c>
      <c r="Z105" s="113" t="s">
        <v>442</v>
      </c>
      <c r="AA105" s="113">
        <f>Transport2!$E$7</f>
        <v>0</v>
      </c>
      <c r="AB105" s="118">
        <f t="shared" si="5"/>
        <v>0</v>
      </c>
      <c r="AC105" s="118">
        <f t="shared" si="8"/>
        <v>0</v>
      </c>
      <c r="AK105" s="113">
        <f>Transport2!C17</f>
        <v>0</v>
      </c>
      <c r="AL105" s="113">
        <f>Transport2!D17</f>
        <v>0</v>
      </c>
      <c r="AM105" s="113">
        <f>Transport2!E17</f>
        <v>0</v>
      </c>
      <c r="AN105" s="113">
        <f>Transport2!F17</f>
        <v>0</v>
      </c>
    </row>
    <row r="106" spans="1:43" x14ac:dyDescent="0.25">
      <c r="A106" s="113" t="str">
        <f t="shared" si="6"/>
        <v>CMS.105</v>
      </c>
      <c r="B106" s="113">
        <f>General1!$C$2</f>
        <v>6</v>
      </c>
      <c r="C106" s="113">
        <v>105</v>
      </c>
      <c r="D106" s="113" t="str">
        <f>General1!$E$6</f>
        <v>CMS</v>
      </c>
      <c r="E106" s="113" t="str">
        <f>General1!$E$8</f>
        <v>yes</v>
      </c>
      <c r="F106" s="117" t="str">
        <f>General1!$E$10</f>
        <v>yes</v>
      </c>
      <c r="G106" s="113" t="str">
        <f>General1!$E$13</f>
        <v>yes</v>
      </c>
      <c r="H106" s="113" t="str">
        <f>General1!$E$15</f>
        <v>yes</v>
      </c>
      <c r="I106" s="113" t="str">
        <f>General1!$E$17</f>
        <v>yes</v>
      </c>
      <c r="J106" s="113" t="str">
        <f>General1!$E$19</f>
        <v>no</v>
      </c>
      <c r="K106" s="113" t="str">
        <f>General1!$E$23</f>
        <v>no</v>
      </c>
      <c r="L106" s="113">
        <f>General1!$E$25</f>
        <v>0</v>
      </c>
      <c r="M106" s="113" t="str">
        <f>General1!$C$29</f>
        <v>Facility type</v>
      </c>
      <c r="N106" s="113" t="str">
        <f>General1!$E$29</f>
        <v>warehouse</v>
      </c>
      <c r="O106" s="113" t="str">
        <f>General1!$C$33</f>
        <v>Ownership</v>
      </c>
      <c r="P106" s="113" t="str">
        <f>General1!$E$33</f>
        <v>public</v>
      </c>
      <c r="Q106" s="113" t="str">
        <f>General1!$C$35</f>
        <v xml:space="preserve">Access </v>
      </c>
      <c r="R106" s="113" t="str">
        <f>General1!$E$35</f>
        <v>good</v>
      </c>
      <c r="S106" s="113" t="str">
        <f>General1!$C$37</f>
        <v>Regions</v>
      </c>
      <c r="T106" s="113" t="str">
        <f>General1!$E$37</f>
        <v>South</v>
      </c>
      <c r="U106" s="113" t="str">
        <f>General1!$C$39</f>
        <v>urban rural</v>
      </c>
      <c r="V106" s="113" t="str">
        <f>General1!$E$39</f>
        <v>urban</v>
      </c>
      <c r="W106" s="113">
        <f>General1!$E$43</f>
        <v>0</v>
      </c>
      <c r="X106" s="113">
        <f>General1!$E$45</f>
        <v>0</v>
      </c>
      <c r="Y106" s="113" t="s">
        <v>443</v>
      </c>
      <c r="Z106" s="113" t="s">
        <v>442</v>
      </c>
      <c r="AA106" s="113">
        <f>Transport2!$E$7</f>
        <v>0</v>
      </c>
      <c r="AB106" s="118">
        <f t="shared" si="5"/>
        <v>0</v>
      </c>
      <c r="AC106" s="118">
        <f t="shared" si="8"/>
        <v>0</v>
      </c>
      <c r="AK106" s="113">
        <f>Transport2!C18</f>
        <v>0</v>
      </c>
      <c r="AL106" s="113">
        <f>Transport2!D18</f>
        <v>0</v>
      </c>
      <c r="AM106" s="113">
        <f>Transport2!E18</f>
        <v>0</v>
      </c>
      <c r="AN106" s="113">
        <f>Transport2!F18</f>
        <v>0</v>
      </c>
    </row>
    <row r="107" spans="1:43" x14ac:dyDescent="0.25">
      <c r="A107" s="113" t="str">
        <f t="shared" si="6"/>
        <v>CMS.106</v>
      </c>
      <c r="B107" s="113">
        <f>General1!$C$2</f>
        <v>6</v>
      </c>
      <c r="C107" s="113">
        <v>106</v>
      </c>
      <c r="D107" s="113" t="str">
        <f>General1!$E$6</f>
        <v>CMS</v>
      </c>
      <c r="E107" s="113" t="str">
        <f>General1!$E$8</f>
        <v>yes</v>
      </c>
      <c r="F107" s="117" t="str">
        <f>General1!$E$10</f>
        <v>yes</v>
      </c>
      <c r="G107" s="113" t="str">
        <f>General1!$E$13</f>
        <v>yes</v>
      </c>
      <c r="H107" s="113" t="str">
        <f>General1!$E$15</f>
        <v>yes</v>
      </c>
      <c r="I107" s="113" t="str">
        <f>General1!$E$17</f>
        <v>yes</v>
      </c>
      <c r="J107" s="113" t="str">
        <f>General1!$E$19</f>
        <v>no</v>
      </c>
      <c r="K107" s="113" t="str">
        <f>General1!$E$23</f>
        <v>no</v>
      </c>
      <c r="L107" s="113">
        <f>General1!$E$25</f>
        <v>0</v>
      </c>
      <c r="M107" s="113" t="str">
        <f>General1!$C$29</f>
        <v>Facility type</v>
      </c>
      <c r="N107" s="113" t="str">
        <f>General1!$E$29</f>
        <v>warehouse</v>
      </c>
      <c r="O107" s="113" t="str">
        <f>General1!$C$33</f>
        <v>Ownership</v>
      </c>
      <c r="P107" s="113" t="str">
        <f>General1!$E$33</f>
        <v>public</v>
      </c>
      <c r="Q107" s="113" t="str">
        <f>General1!$C$35</f>
        <v xml:space="preserve">Access </v>
      </c>
      <c r="R107" s="113" t="str">
        <f>General1!$E$35</f>
        <v>good</v>
      </c>
      <c r="S107" s="113" t="str">
        <f>General1!$C$37</f>
        <v>Regions</v>
      </c>
      <c r="T107" s="113" t="str">
        <f>General1!$E$37</f>
        <v>South</v>
      </c>
      <c r="U107" s="113" t="str">
        <f>General1!$C$39</f>
        <v>urban rural</v>
      </c>
      <c r="V107" s="113" t="str">
        <f>General1!$E$39</f>
        <v>urban</v>
      </c>
      <c r="W107" s="113">
        <f>General1!$E$43</f>
        <v>0</v>
      </c>
      <c r="X107" s="113">
        <f>General1!$E$45</f>
        <v>0</v>
      </c>
      <c r="Y107" s="113" t="s">
        <v>443</v>
      </c>
      <c r="Z107" s="113" t="s">
        <v>442</v>
      </c>
      <c r="AA107" s="113">
        <f>Transport2!$E$7</f>
        <v>0</v>
      </c>
      <c r="AB107" s="118">
        <f t="shared" si="5"/>
        <v>0</v>
      </c>
      <c r="AC107" s="118">
        <f t="shared" si="8"/>
        <v>0</v>
      </c>
      <c r="AK107" s="113">
        <f>Transport2!C19</f>
        <v>0</v>
      </c>
      <c r="AL107" s="113">
        <f>Transport2!D19</f>
        <v>0</v>
      </c>
      <c r="AM107" s="113">
        <f>Transport2!E19</f>
        <v>0</v>
      </c>
      <c r="AN107" s="113">
        <f>Transport2!F19</f>
        <v>0</v>
      </c>
    </row>
    <row r="108" spans="1:43" x14ac:dyDescent="0.25">
      <c r="A108" s="113" t="str">
        <f t="shared" si="6"/>
        <v>CMS.107</v>
      </c>
      <c r="B108" s="113">
        <f>General1!$C$2</f>
        <v>6</v>
      </c>
      <c r="C108" s="113">
        <v>107</v>
      </c>
      <c r="D108" s="113" t="str">
        <f>General1!$E$6</f>
        <v>CMS</v>
      </c>
      <c r="E108" s="113" t="str">
        <f>General1!$E$8</f>
        <v>yes</v>
      </c>
      <c r="F108" s="117" t="str">
        <f>General1!$E$10</f>
        <v>yes</v>
      </c>
      <c r="G108" s="113" t="str">
        <f>General1!$E$13</f>
        <v>yes</v>
      </c>
      <c r="H108" s="113" t="str">
        <f>General1!$E$15</f>
        <v>yes</v>
      </c>
      <c r="I108" s="113" t="str">
        <f>General1!$E$17</f>
        <v>yes</v>
      </c>
      <c r="J108" s="113" t="str">
        <f>General1!$E$19</f>
        <v>no</v>
      </c>
      <c r="K108" s="113" t="str">
        <f>General1!$E$23</f>
        <v>no</v>
      </c>
      <c r="L108" s="113">
        <f>General1!$E$25</f>
        <v>0</v>
      </c>
      <c r="M108" s="113" t="str">
        <f>General1!$C$29</f>
        <v>Facility type</v>
      </c>
      <c r="N108" s="113" t="str">
        <f>General1!$E$29</f>
        <v>warehouse</v>
      </c>
      <c r="O108" s="113" t="str">
        <f>General1!$C$33</f>
        <v>Ownership</v>
      </c>
      <c r="P108" s="113" t="str">
        <f>General1!$E$33</f>
        <v>public</v>
      </c>
      <c r="Q108" s="113" t="str">
        <f>General1!$C$35</f>
        <v xml:space="preserve">Access </v>
      </c>
      <c r="R108" s="113" t="str">
        <f>General1!$E$35</f>
        <v>good</v>
      </c>
      <c r="S108" s="113" t="str">
        <f>General1!$C$37</f>
        <v>Regions</v>
      </c>
      <c r="T108" s="113" t="str">
        <f>General1!$E$37</f>
        <v>South</v>
      </c>
      <c r="U108" s="113" t="str">
        <f>General1!$C$39</f>
        <v>urban rural</v>
      </c>
      <c r="V108" s="113" t="str">
        <f>General1!$E$39</f>
        <v>urban</v>
      </c>
      <c r="W108" s="113">
        <f>General1!$E$43</f>
        <v>0</v>
      </c>
      <c r="X108" s="113">
        <f>General1!$E$45</f>
        <v>0</v>
      </c>
      <c r="Y108" s="113" t="s">
        <v>443</v>
      </c>
      <c r="Z108" s="113" t="s">
        <v>442</v>
      </c>
      <c r="AA108" s="113">
        <f>Transport2!$E$7</f>
        <v>0</v>
      </c>
      <c r="AB108" s="118">
        <f t="shared" si="5"/>
        <v>0</v>
      </c>
      <c r="AC108" s="118">
        <f t="shared" si="8"/>
        <v>0</v>
      </c>
      <c r="AK108" s="113">
        <f>Transport2!C20</f>
        <v>0</v>
      </c>
      <c r="AL108" s="113">
        <f>Transport2!D20</f>
        <v>0</v>
      </c>
      <c r="AM108" s="113">
        <f>Transport2!E20</f>
        <v>0</v>
      </c>
      <c r="AN108" s="113">
        <f>Transport2!F20</f>
        <v>0</v>
      </c>
    </row>
    <row r="109" spans="1:43" x14ac:dyDescent="0.25">
      <c r="A109" s="113" t="str">
        <f t="shared" si="6"/>
        <v>CMS.108</v>
      </c>
      <c r="B109" s="113">
        <f>General1!$C$2</f>
        <v>6</v>
      </c>
      <c r="C109" s="113">
        <v>108</v>
      </c>
      <c r="D109" s="113" t="str">
        <f>General1!$E$6</f>
        <v>CMS</v>
      </c>
      <c r="E109" s="113" t="str">
        <f>General1!$E$8</f>
        <v>yes</v>
      </c>
      <c r="F109" s="117" t="str">
        <f>General1!$E$10</f>
        <v>yes</v>
      </c>
      <c r="G109" s="113" t="str">
        <f>General1!$E$13</f>
        <v>yes</v>
      </c>
      <c r="H109" s="113" t="str">
        <f>General1!$E$15</f>
        <v>yes</v>
      </c>
      <c r="I109" s="113" t="str">
        <f>General1!$E$17</f>
        <v>yes</v>
      </c>
      <c r="J109" s="113" t="str">
        <f>General1!$E$19</f>
        <v>no</v>
      </c>
      <c r="K109" s="113" t="str">
        <f>General1!$E$23</f>
        <v>no</v>
      </c>
      <c r="L109" s="113">
        <f>General1!$E$25</f>
        <v>0</v>
      </c>
      <c r="M109" s="113" t="str">
        <f>General1!$C$29</f>
        <v>Facility type</v>
      </c>
      <c r="N109" s="113" t="str">
        <f>General1!$E$29</f>
        <v>warehouse</v>
      </c>
      <c r="O109" s="113" t="str">
        <f>General1!$C$33</f>
        <v>Ownership</v>
      </c>
      <c r="P109" s="113" t="str">
        <f>General1!$E$33</f>
        <v>public</v>
      </c>
      <c r="Q109" s="113" t="str">
        <f>General1!$C$35</f>
        <v xml:space="preserve">Access </v>
      </c>
      <c r="R109" s="113" t="str">
        <f>General1!$E$35</f>
        <v>good</v>
      </c>
      <c r="S109" s="113" t="str">
        <f>General1!$C$37</f>
        <v>Regions</v>
      </c>
      <c r="T109" s="113" t="str">
        <f>General1!$E$37</f>
        <v>South</v>
      </c>
      <c r="U109" s="113" t="str">
        <f>General1!$C$39</f>
        <v>urban rural</v>
      </c>
      <c r="V109" s="113" t="str">
        <f>General1!$E$39</f>
        <v>urban</v>
      </c>
      <c r="W109" s="113">
        <f>General1!$E$43</f>
        <v>0</v>
      </c>
      <c r="X109" s="113">
        <f>General1!$E$45</f>
        <v>0</v>
      </c>
      <c r="Y109" s="113" t="s">
        <v>443</v>
      </c>
      <c r="Z109" s="113" t="s">
        <v>442</v>
      </c>
      <c r="AA109" s="113">
        <f>Transport2!$E$7</f>
        <v>0</v>
      </c>
      <c r="AB109" s="118">
        <f t="shared" si="5"/>
        <v>0</v>
      </c>
      <c r="AC109" s="118">
        <f t="shared" si="8"/>
        <v>0</v>
      </c>
      <c r="AK109" s="113">
        <f>Transport2!C21</f>
        <v>0</v>
      </c>
      <c r="AL109" s="113">
        <f>Transport2!D21</f>
        <v>0</v>
      </c>
      <c r="AM109" s="113">
        <f>Transport2!E21</f>
        <v>0</v>
      </c>
      <c r="AN109" s="113">
        <f>Transport2!F21</f>
        <v>0</v>
      </c>
    </row>
    <row r="110" spans="1:43" x14ac:dyDescent="0.25">
      <c r="A110" s="113" t="str">
        <f t="shared" si="6"/>
        <v>CMS.109</v>
      </c>
      <c r="B110" s="113">
        <f>General1!$C$2</f>
        <v>6</v>
      </c>
      <c r="C110" s="113">
        <v>109</v>
      </c>
      <c r="D110" s="113" t="str">
        <f>General1!$E$6</f>
        <v>CMS</v>
      </c>
      <c r="E110" s="113" t="str">
        <f>General1!$E$8</f>
        <v>yes</v>
      </c>
      <c r="F110" s="117" t="str">
        <f>General1!$E$10</f>
        <v>yes</v>
      </c>
      <c r="G110" s="113" t="str">
        <f>General1!$E$13</f>
        <v>yes</v>
      </c>
      <c r="H110" s="113" t="str">
        <f>General1!$E$15</f>
        <v>yes</v>
      </c>
      <c r="I110" s="113" t="str">
        <f>General1!$E$17</f>
        <v>yes</v>
      </c>
      <c r="J110" s="113" t="str">
        <f>General1!$E$19</f>
        <v>no</v>
      </c>
      <c r="K110" s="113" t="str">
        <f>General1!$E$23</f>
        <v>no</v>
      </c>
      <c r="L110" s="113">
        <f>General1!$E$25</f>
        <v>0</v>
      </c>
      <c r="M110" s="113" t="str">
        <f>General1!$C$29</f>
        <v>Facility type</v>
      </c>
      <c r="N110" s="113" t="str">
        <f>General1!$E$29</f>
        <v>warehouse</v>
      </c>
      <c r="O110" s="113" t="str">
        <f>General1!$C$33</f>
        <v>Ownership</v>
      </c>
      <c r="P110" s="113" t="str">
        <f>General1!$E$33</f>
        <v>public</v>
      </c>
      <c r="Q110" s="113" t="str">
        <f>General1!$C$35</f>
        <v xml:space="preserve">Access </v>
      </c>
      <c r="R110" s="113" t="str">
        <f>General1!$E$35</f>
        <v>good</v>
      </c>
      <c r="S110" s="113" t="str">
        <f>General1!$C$37</f>
        <v>Regions</v>
      </c>
      <c r="T110" s="113" t="str">
        <f>General1!$E$37</f>
        <v>South</v>
      </c>
      <c r="U110" s="113" t="str">
        <f>General1!$C$39</f>
        <v>urban rural</v>
      </c>
      <c r="V110" s="113" t="str">
        <f>General1!$E$39</f>
        <v>urban</v>
      </c>
      <c r="W110" s="113">
        <f>General1!$E$43</f>
        <v>0</v>
      </c>
      <c r="X110" s="113">
        <f>General1!$E$45</f>
        <v>0</v>
      </c>
      <c r="Y110" s="113" t="s">
        <v>443</v>
      </c>
      <c r="Z110" s="113" t="s">
        <v>442</v>
      </c>
      <c r="AA110" s="113">
        <f>Transport2!$E$7</f>
        <v>0</v>
      </c>
      <c r="AB110" s="118">
        <f t="shared" si="5"/>
        <v>0</v>
      </c>
      <c r="AC110" s="118">
        <f t="shared" si="8"/>
        <v>0</v>
      </c>
      <c r="AK110" s="113">
        <f>Transport2!C22</f>
        <v>0</v>
      </c>
      <c r="AL110" s="113">
        <f>Transport2!D22</f>
        <v>0</v>
      </c>
      <c r="AM110" s="113">
        <f>Transport2!E22</f>
        <v>0</v>
      </c>
      <c r="AN110" s="113">
        <f>Transport2!F22</f>
        <v>0</v>
      </c>
    </row>
    <row r="111" spans="1:43" x14ac:dyDescent="0.25">
      <c r="A111" s="113" t="str">
        <f t="shared" si="6"/>
        <v>CMS.110</v>
      </c>
      <c r="B111" s="113">
        <f>General1!$C$2</f>
        <v>6</v>
      </c>
      <c r="C111" s="113">
        <v>110</v>
      </c>
      <c r="D111" s="113" t="str">
        <f>General1!$E$6</f>
        <v>CMS</v>
      </c>
      <c r="E111" s="113" t="str">
        <f>General1!$E$8</f>
        <v>yes</v>
      </c>
      <c r="F111" s="117" t="str">
        <f>General1!$E$10</f>
        <v>yes</v>
      </c>
      <c r="G111" s="113" t="str">
        <f>General1!$E$13</f>
        <v>yes</v>
      </c>
      <c r="H111" s="113" t="str">
        <f>General1!$E$15</f>
        <v>yes</v>
      </c>
      <c r="I111" s="113" t="str">
        <f>General1!$E$17</f>
        <v>yes</v>
      </c>
      <c r="J111" s="113" t="str">
        <f>General1!$E$19</f>
        <v>no</v>
      </c>
      <c r="K111" s="113" t="str">
        <f>General1!$E$23</f>
        <v>no</v>
      </c>
      <c r="L111" s="113">
        <f>General1!$E$25</f>
        <v>0</v>
      </c>
      <c r="M111" s="113" t="str">
        <f>General1!$C$29</f>
        <v>Facility type</v>
      </c>
      <c r="N111" s="113" t="str">
        <f>General1!$E$29</f>
        <v>warehouse</v>
      </c>
      <c r="O111" s="113" t="str">
        <f>General1!$C$33</f>
        <v>Ownership</v>
      </c>
      <c r="P111" s="113" t="str">
        <f>General1!$E$33</f>
        <v>public</v>
      </c>
      <c r="Q111" s="113" t="str">
        <f>General1!$C$35</f>
        <v xml:space="preserve">Access </v>
      </c>
      <c r="R111" s="113" t="str">
        <f>General1!$E$35</f>
        <v>good</v>
      </c>
      <c r="S111" s="113" t="str">
        <f>General1!$C$37</f>
        <v>Regions</v>
      </c>
      <c r="T111" s="113" t="str">
        <f>General1!$E$37</f>
        <v>South</v>
      </c>
      <c r="U111" s="113" t="str">
        <f>General1!$C$39</f>
        <v>urban rural</v>
      </c>
      <c r="V111" s="113" t="str">
        <f>General1!$E$39</f>
        <v>urban</v>
      </c>
      <c r="W111" s="113">
        <f>General1!$E$43</f>
        <v>0</v>
      </c>
      <c r="X111" s="113">
        <f>General1!$E$45</f>
        <v>0</v>
      </c>
      <c r="Y111" s="113" t="s">
        <v>443</v>
      </c>
      <c r="Z111" s="113" t="s">
        <v>442</v>
      </c>
      <c r="AA111" s="113">
        <f>Transport2!$E$7</f>
        <v>0</v>
      </c>
      <c r="AB111" s="118">
        <f t="shared" si="5"/>
        <v>0</v>
      </c>
      <c r="AC111" s="118">
        <f t="shared" si="8"/>
        <v>0</v>
      </c>
      <c r="AK111" s="113">
        <f>Transport2!C23</f>
        <v>0</v>
      </c>
      <c r="AL111" s="113">
        <f>Transport2!D23</f>
        <v>0</v>
      </c>
      <c r="AM111" s="113">
        <f>Transport2!E23</f>
        <v>0</v>
      </c>
      <c r="AN111" s="113">
        <f>Transport2!F23</f>
        <v>0</v>
      </c>
    </row>
    <row r="112" spans="1:43" x14ac:dyDescent="0.25">
      <c r="A112" s="113" t="str">
        <f t="shared" si="6"/>
        <v>CMS.111</v>
      </c>
      <c r="B112" s="113">
        <f>General1!$C$2</f>
        <v>6</v>
      </c>
      <c r="C112" s="113">
        <v>111</v>
      </c>
      <c r="D112" s="113" t="str">
        <f>General1!$E$6</f>
        <v>CMS</v>
      </c>
      <c r="E112" s="113" t="str">
        <f>General1!$E$8</f>
        <v>yes</v>
      </c>
      <c r="F112" s="117" t="str">
        <f>General1!$E$10</f>
        <v>yes</v>
      </c>
      <c r="G112" s="113" t="str">
        <f>General1!$E$13</f>
        <v>yes</v>
      </c>
      <c r="H112" s="113" t="str">
        <f>General1!$E$15</f>
        <v>yes</v>
      </c>
      <c r="I112" s="113" t="str">
        <f>General1!$E$17</f>
        <v>yes</v>
      </c>
      <c r="J112" s="113" t="str">
        <f>General1!$E$19</f>
        <v>no</v>
      </c>
      <c r="K112" s="113" t="str">
        <f>General1!$E$23</f>
        <v>no</v>
      </c>
      <c r="L112" s="113">
        <f>General1!$E$25</f>
        <v>0</v>
      </c>
      <c r="M112" s="113" t="str">
        <f>General1!$C$29</f>
        <v>Facility type</v>
      </c>
      <c r="N112" s="113" t="str">
        <f>General1!$E$29</f>
        <v>warehouse</v>
      </c>
      <c r="O112" s="113" t="str">
        <f>General1!$C$33</f>
        <v>Ownership</v>
      </c>
      <c r="P112" s="113" t="str">
        <f>General1!$E$33</f>
        <v>public</v>
      </c>
      <c r="Q112" s="113" t="str">
        <f>General1!$C$35</f>
        <v xml:space="preserve">Access </v>
      </c>
      <c r="R112" s="113" t="str">
        <f>General1!$E$35</f>
        <v>good</v>
      </c>
      <c r="S112" s="113" t="str">
        <f>General1!$C$37</f>
        <v>Regions</v>
      </c>
      <c r="T112" s="113" t="str">
        <f>General1!$E$37</f>
        <v>South</v>
      </c>
      <c r="U112" s="113" t="str">
        <f>General1!$C$39</f>
        <v>urban rural</v>
      </c>
      <c r="V112" s="113" t="str">
        <f>General1!$E$39</f>
        <v>urban</v>
      </c>
      <c r="W112" s="113">
        <f>General1!$E$43</f>
        <v>0</v>
      </c>
      <c r="X112" s="113">
        <f>General1!$E$45</f>
        <v>0</v>
      </c>
      <c r="Y112" s="113" t="s">
        <v>443</v>
      </c>
      <c r="Z112" s="113" t="s">
        <v>442</v>
      </c>
      <c r="AA112" s="113">
        <f>Transport2!$E$7</f>
        <v>0</v>
      </c>
      <c r="AB112" s="118">
        <f t="shared" si="5"/>
        <v>0</v>
      </c>
      <c r="AC112" s="118">
        <f t="shared" si="8"/>
        <v>0</v>
      </c>
      <c r="AK112" s="113">
        <f>Transport2!C24</f>
        <v>0</v>
      </c>
      <c r="AL112" s="113">
        <f>Transport2!D24</f>
        <v>0</v>
      </c>
      <c r="AM112" s="113">
        <f>Transport2!E24</f>
        <v>0</v>
      </c>
      <c r="AN112" s="113">
        <f>Transport2!F24</f>
        <v>0</v>
      </c>
    </row>
    <row r="113" spans="1:51" x14ac:dyDescent="0.25">
      <c r="A113" s="113" t="str">
        <f t="shared" si="6"/>
        <v>CMS.112</v>
      </c>
      <c r="B113" s="113">
        <f>General1!$C$2</f>
        <v>6</v>
      </c>
      <c r="C113" s="113">
        <v>112</v>
      </c>
      <c r="D113" s="113" t="str">
        <f>General1!$E$6</f>
        <v>CMS</v>
      </c>
      <c r="E113" s="113" t="str">
        <f>General1!$E$8</f>
        <v>yes</v>
      </c>
      <c r="F113" s="117" t="str">
        <f>General1!$E$10</f>
        <v>yes</v>
      </c>
      <c r="G113" s="113" t="str">
        <f>General1!$E$13</f>
        <v>yes</v>
      </c>
      <c r="H113" s="113" t="str">
        <f>General1!$E$15</f>
        <v>yes</v>
      </c>
      <c r="I113" s="113" t="str">
        <f>General1!$E$17</f>
        <v>yes</v>
      </c>
      <c r="J113" s="113" t="str">
        <f>General1!$E$19</f>
        <v>no</v>
      </c>
      <c r="K113" s="113" t="str">
        <f>General1!$E$23</f>
        <v>no</v>
      </c>
      <c r="L113" s="113">
        <f>General1!$E$25</f>
        <v>0</v>
      </c>
      <c r="M113" s="113" t="str">
        <f>General1!$C$29</f>
        <v>Facility type</v>
      </c>
      <c r="N113" s="113" t="str">
        <f>General1!$E$29</f>
        <v>warehouse</v>
      </c>
      <c r="O113" s="113" t="str">
        <f>General1!$C$33</f>
        <v>Ownership</v>
      </c>
      <c r="P113" s="113" t="str">
        <f>General1!$E$33</f>
        <v>public</v>
      </c>
      <c r="Q113" s="113" t="str">
        <f>General1!$C$35</f>
        <v xml:space="preserve">Access </v>
      </c>
      <c r="R113" s="113" t="str">
        <f>General1!$E$35</f>
        <v>good</v>
      </c>
      <c r="S113" s="113" t="str">
        <f>General1!$C$37</f>
        <v>Regions</v>
      </c>
      <c r="T113" s="113" t="str">
        <f>General1!$E$37</f>
        <v>South</v>
      </c>
      <c r="U113" s="113" t="str">
        <f>General1!$C$39</f>
        <v>urban rural</v>
      </c>
      <c r="V113" s="113" t="str">
        <f>General1!$E$39</f>
        <v>urban</v>
      </c>
      <c r="W113" s="113">
        <f>General1!$E$43</f>
        <v>0</v>
      </c>
      <c r="X113" s="113">
        <f>General1!$E$45</f>
        <v>0</v>
      </c>
      <c r="Y113" s="113" t="s">
        <v>443</v>
      </c>
      <c r="Z113" s="113" t="s">
        <v>442</v>
      </c>
      <c r="AA113" s="113">
        <f>Transport2!$E$7</f>
        <v>0</v>
      </c>
      <c r="AB113" s="118">
        <f t="shared" si="5"/>
        <v>0</v>
      </c>
      <c r="AC113" s="118">
        <f t="shared" si="8"/>
        <v>0</v>
      </c>
      <c r="AK113" s="113">
        <f>Transport2!C25</f>
        <v>0</v>
      </c>
      <c r="AL113" s="113">
        <f>Transport2!D25</f>
        <v>0</v>
      </c>
      <c r="AM113" s="113">
        <f>Transport2!E25</f>
        <v>0</v>
      </c>
      <c r="AN113" s="113">
        <f>Transport2!F25</f>
        <v>0</v>
      </c>
    </row>
    <row r="114" spans="1:51" x14ac:dyDescent="0.25">
      <c r="A114" s="113" t="str">
        <f t="shared" si="6"/>
        <v>CMS.113</v>
      </c>
      <c r="B114" s="113">
        <f>General1!$C$2</f>
        <v>6</v>
      </c>
      <c r="C114" s="113">
        <v>113</v>
      </c>
      <c r="D114" s="113" t="str">
        <f>General1!$E$6</f>
        <v>CMS</v>
      </c>
      <c r="E114" s="113" t="str">
        <f>General1!$E$8</f>
        <v>yes</v>
      </c>
      <c r="F114" s="117" t="str">
        <f>General1!$E$10</f>
        <v>yes</v>
      </c>
      <c r="G114" s="113" t="str">
        <f>General1!$E$13</f>
        <v>yes</v>
      </c>
      <c r="H114" s="113" t="str">
        <f>General1!$E$15</f>
        <v>yes</v>
      </c>
      <c r="I114" s="113" t="str">
        <f>General1!$E$17</f>
        <v>yes</v>
      </c>
      <c r="J114" s="113" t="str">
        <f>General1!$E$19</f>
        <v>no</v>
      </c>
      <c r="K114" s="113" t="str">
        <f>General1!$E$23</f>
        <v>no</v>
      </c>
      <c r="L114" s="113">
        <f>General1!$E$25</f>
        <v>0</v>
      </c>
      <c r="M114" s="113" t="str">
        <f>General1!$C$29</f>
        <v>Facility type</v>
      </c>
      <c r="N114" s="113" t="str">
        <f>General1!$E$29</f>
        <v>warehouse</v>
      </c>
      <c r="O114" s="113" t="str">
        <f>General1!$C$33</f>
        <v>Ownership</v>
      </c>
      <c r="P114" s="113" t="str">
        <f>General1!$E$33</f>
        <v>public</v>
      </c>
      <c r="Q114" s="113" t="str">
        <f>General1!$C$35</f>
        <v xml:space="preserve">Access </v>
      </c>
      <c r="R114" s="113" t="str">
        <f>General1!$E$35</f>
        <v>good</v>
      </c>
      <c r="S114" s="113" t="str">
        <f>General1!$C$37</f>
        <v>Regions</v>
      </c>
      <c r="T114" s="113" t="str">
        <f>General1!$E$37</f>
        <v>South</v>
      </c>
      <c r="U114" s="113" t="str">
        <f>General1!$C$39</f>
        <v>urban rural</v>
      </c>
      <c r="V114" s="113" t="str">
        <f>General1!$E$39</f>
        <v>urban</v>
      </c>
      <c r="W114" s="113">
        <f>General1!$E$43</f>
        <v>0</v>
      </c>
      <c r="X114" s="113">
        <f>General1!$E$45</f>
        <v>0</v>
      </c>
      <c r="Y114" s="113" t="s">
        <v>443</v>
      </c>
      <c r="Z114" s="113" t="s">
        <v>442</v>
      </c>
      <c r="AA114" s="113">
        <f>Transport2!$E$7</f>
        <v>0</v>
      </c>
      <c r="AB114" s="118">
        <f t="shared" si="5"/>
        <v>0</v>
      </c>
      <c r="AC114" s="118">
        <f t="shared" si="8"/>
        <v>0</v>
      </c>
      <c r="AK114" s="113">
        <f>Transport2!C26</f>
        <v>0</v>
      </c>
      <c r="AL114" s="113">
        <f>Transport2!D26</f>
        <v>0</v>
      </c>
      <c r="AM114" s="113">
        <f>Transport2!E26</f>
        <v>0</v>
      </c>
      <c r="AN114" s="113">
        <f>Transport2!F26</f>
        <v>0</v>
      </c>
    </row>
    <row r="115" spans="1:51" x14ac:dyDescent="0.25">
      <c r="A115" s="113" t="str">
        <f t="shared" si="6"/>
        <v>CMS.114</v>
      </c>
      <c r="B115" s="113">
        <f>General1!$C$2</f>
        <v>6</v>
      </c>
      <c r="C115" s="113">
        <v>114</v>
      </c>
      <c r="D115" s="113" t="str">
        <f>General1!$E$6</f>
        <v>CMS</v>
      </c>
      <c r="E115" s="113" t="str">
        <f>General1!$E$8</f>
        <v>yes</v>
      </c>
      <c r="F115" s="117" t="str">
        <f>General1!$E$10</f>
        <v>yes</v>
      </c>
      <c r="G115" s="113" t="str">
        <f>General1!$E$13</f>
        <v>yes</v>
      </c>
      <c r="H115" s="113" t="str">
        <f>General1!$E$15</f>
        <v>yes</v>
      </c>
      <c r="I115" s="113" t="str">
        <f>General1!$E$17</f>
        <v>yes</v>
      </c>
      <c r="J115" s="113" t="str">
        <f>General1!$E$19</f>
        <v>no</v>
      </c>
      <c r="K115" s="113" t="str">
        <f>General1!$E$23</f>
        <v>no</v>
      </c>
      <c r="L115" s="113">
        <f>General1!$E$25</f>
        <v>0</v>
      </c>
      <c r="M115" s="113" t="str">
        <f>General1!$C$29</f>
        <v>Facility type</v>
      </c>
      <c r="N115" s="113" t="str">
        <f>General1!$E$29</f>
        <v>warehouse</v>
      </c>
      <c r="O115" s="113" t="str">
        <f>General1!$C$33</f>
        <v>Ownership</v>
      </c>
      <c r="P115" s="113" t="str">
        <f>General1!$E$33</f>
        <v>public</v>
      </c>
      <c r="Q115" s="113" t="str">
        <f>General1!$C$35</f>
        <v xml:space="preserve">Access </v>
      </c>
      <c r="R115" s="113" t="str">
        <f>General1!$E$35</f>
        <v>good</v>
      </c>
      <c r="S115" s="113" t="str">
        <f>General1!$C$37</f>
        <v>Regions</v>
      </c>
      <c r="T115" s="113" t="str">
        <f>General1!$E$37</f>
        <v>South</v>
      </c>
      <c r="U115" s="113" t="str">
        <f>General1!$C$39</f>
        <v>urban rural</v>
      </c>
      <c r="V115" s="113" t="str">
        <f>General1!$E$39</f>
        <v>urban</v>
      </c>
      <c r="W115" s="113">
        <f>General1!$E$43</f>
        <v>0</v>
      </c>
      <c r="X115" s="113">
        <f>General1!$E$45</f>
        <v>0</v>
      </c>
      <c r="Y115" s="113" t="s">
        <v>443</v>
      </c>
      <c r="Z115" s="113" t="s">
        <v>442</v>
      </c>
      <c r="AA115" s="113">
        <f>Transport2!$E$7</f>
        <v>0</v>
      </c>
      <c r="AB115" s="118">
        <f t="shared" si="5"/>
        <v>0</v>
      </c>
      <c r="AC115" s="118">
        <f t="shared" si="8"/>
        <v>0</v>
      </c>
      <c r="AK115" s="113">
        <f>Transport2!C27</f>
        <v>0</v>
      </c>
      <c r="AL115" s="113">
        <f>Transport2!D27</f>
        <v>0</v>
      </c>
      <c r="AM115" s="113">
        <f>Transport2!E27</f>
        <v>0</v>
      </c>
      <c r="AN115" s="113">
        <f>Transport2!F27</f>
        <v>0</v>
      </c>
    </row>
    <row r="116" spans="1:51" x14ac:dyDescent="0.25">
      <c r="A116" s="113" t="str">
        <f t="shared" si="6"/>
        <v>CMS.115</v>
      </c>
      <c r="B116" s="113">
        <f>General1!$C$2</f>
        <v>6</v>
      </c>
      <c r="C116" s="113">
        <v>115</v>
      </c>
      <c r="D116" s="113" t="str">
        <f>General1!$E$6</f>
        <v>CMS</v>
      </c>
      <c r="E116" s="113" t="str">
        <f>General1!$E$8</f>
        <v>yes</v>
      </c>
      <c r="F116" s="117" t="str">
        <f>General1!$E$10</f>
        <v>yes</v>
      </c>
      <c r="G116" s="113" t="str">
        <f>General1!$E$13</f>
        <v>yes</v>
      </c>
      <c r="H116" s="113" t="str">
        <f>General1!$E$15</f>
        <v>yes</v>
      </c>
      <c r="I116" s="113" t="str">
        <f>General1!$E$17</f>
        <v>yes</v>
      </c>
      <c r="J116" s="113" t="str">
        <f>General1!$E$19</f>
        <v>no</v>
      </c>
      <c r="K116" s="113" t="str">
        <f>General1!$E$23</f>
        <v>no</v>
      </c>
      <c r="L116" s="113">
        <f>General1!$E$25</f>
        <v>0</v>
      </c>
      <c r="M116" s="113" t="str">
        <f>General1!$C$29</f>
        <v>Facility type</v>
      </c>
      <c r="N116" s="113" t="str">
        <f>General1!$E$29</f>
        <v>warehouse</v>
      </c>
      <c r="O116" s="113" t="str">
        <f>General1!$C$33</f>
        <v>Ownership</v>
      </c>
      <c r="P116" s="113" t="str">
        <f>General1!$E$33</f>
        <v>public</v>
      </c>
      <c r="Q116" s="113" t="str">
        <f>General1!$C$35</f>
        <v xml:space="preserve">Access </v>
      </c>
      <c r="R116" s="113" t="str">
        <f>General1!$E$35</f>
        <v>good</v>
      </c>
      <c r="S116" s="113" t="str">
        <f>General1!$C$37</f>
        <v>Regions</v>
      </c>
      <c r="T116" s="113" t="str">
        <f>General1!$E$37</f>
        <v>South</v>
      </c>
      <c r="U116" s="113" t="str">
        <f>General1!$C$39</f>
        <v>urban rural</v>
      </c>
      <c r="V116" s="113" t="str">
        <f>General1!$E$39</f>
        <v>urban</v>
      </c>
      <c r="W116" s="113">
        <f>General1!$E$43</f>
        <v>0</v>
      </c>
      <c r="X116" s="113">
        <f>General1!$E$45</f>
        <v>0</v>
      </c>
      <c r="Y116" s="113" t="s">
        <v>443</v>
      </c>
      <c r="Z116" s="113" t="s">
        <v>442</v>
      </c>
      <c r="AA116" s="113">
        <f>Transport2!$E$7</f>
        <v>0</v>
      </c>
      <c r="AB116" s="118">
        <f t="shared" si="5"/>
        <v>0</v>
      </c>
      <c r="AC116" s="118">
        <f t="shared" si="8"/>
        <v>0</v>
      </c>
      <c r="AK116" s="113">
        <f>Transport2!C28</f>
        <v>0</v>
      </c>
      <c r="AL116" s="113">
        <f>Transport2!D28</f>
        <v>0</v>
      </c>
      <c r="AM116" s="113">
        <f>Transport2!E28</f>
        <v>0</v>
      </c>
      <c r="AN116" s="113">
        <f>Transport2!F28</f>
        <v>0</v>
      </c>
    </row>
    <row r="117" spans="1:51" x14ac:dyDescent="0.25">
      <c r="A117" s="113" t="str">
        <f t="shared" si="6"/>
        <v>CMS.116</v>
      </c>
      <c r="B117" s="113">
        <f>General1!$C$2</f>
        <v>6</v>
      </c>
      <c r="C117" s="113">
        <v>116</v>
      </c>
      <c r="D117" s="113" t="str">
        <f>General1!$E$6</f>
        <v>CMS</v>
      </c>
      <c r="E117" s="113" t="str">
        <f>General1!$E$8</f>
        <v>yes</v>
      </c>
      <c r="F117" s="117" t="str">
        <f>General1!$E$10</f>
        <v>yes</v>
      </c>
      <c r="G117" s="113" t="str">
        <f>General1!$E$13</f>
        <v>yes</v>
      </c>
      <c r="H117" s="113" t="str">
        <f>General1!$E$15</f>
        <v>yes</v>
      </c>
      <c r="I117" s="113" t="str">
        <f>General1!$E$17</f>
        <v>yes</v>
      </c>
      <c r="J117" s="113" t="str">
        <f>General1!$E$19</f>
        <v>no</v>
      </c>
      <c r="K117" s="113" t="str">
        <f>General1!$E$23</f>
        <v>no</v>
      </c>
      <c r="L117" s="113">
        <f>General1!$E$25</f>
        <v>0</v>
      </c>
      <c r="M117" s="113" t="str">
        <f>General1!$C$29</f>
        <v>Facility type</v>
      </c>
      <c r="N117" s="113" t="str">
        <f>General1!$E$29</f>
        <v>warehouse</v>
      </c>
      <c r="O117" s="113" t="str">
        <f>General1!$C$33</f>
        <v>Ownership</v>
      </c>
      <c r="P117" s="113" t="str">
        <f>General1!$E$33</f>
        <v>public</v>
      </c>
      <c r="Q117" s="113" t="str">
        <f>General1!$C$35</f>
        <v xml:space="preserve">Access </v>
      </c>
      <c r="R117" s="113" t="str">
        <f>General1!$E$35</f>
        <v>good</v>
      </c>
      <c r="S117" s="113" t="str">
        <f>General1!$C$37</f>
        <v>Regions</v>
      </c>
      <c r="T117" s="113" t="str">
        <f>General1!$E$37</f>
        <v>South</v>
      </c>
      <c r="U117" s="113" t="str">
        <f>General1!$C$39</f>
        <v>urban rural</v>
      </c>
      <c r="V117" s="113" t="str">
        <f>General1!$E$39</f>
        <v>urban</v>
      </c>
      <c r="W117" s="113">
        <f>General1!$E$43</f>
        <v>0</v>
      </c>
      <c r="X117" s="113">
        <f>General1!$E$45</f>
        <v>0</v>
      </c>
      <c r="Y117" s="113" t="s">
        <v>443</v>
      </c>
      <c r="Z117" s="113" t="s">
        <v>442</v>
      </c>
      <c r="AA117" s="113">
        <f>Transport2!$E$7</f>
        <v>0</v>
      </c>
      <c r="AB117" s="118">
        <f t="shared" si="5"/>
        <v>0</v>
      </c>
      <c r="AC117" s="118">
        <f t="shared" si="8"/>
        <v>0</v>
      </c>
      <c r="AK117" s="113">
        <f>Transport2!C29</f>
        <v>0</v>
      </c>
      <c r="AL117" s="113">
        <f>Transport2!D29</f>
        <v>0</v>
      </c>
      <c r="AM117" s="113">
        <f>Transport2!E29</f>
        <v>0</v>
      </c>
      <c r="AN117" s="113">
        <f>Transport2!F29</f>
        <v>0</v>
      </c>
    </row>
    <row r="118" spans="1:51" x14ac:dyDescent="0.25">
      <c r="A118" s="113" t="str">
        <f t="shared" si="6"/>
        <v>CMS.117</v>
      </c>
      <c r="B118" s="113">
        <f>General1!$C$2</f>
        <v>6</v>
      </c>
      <c r="C118" s="113">
        <v>117</v>
      </c>
      <c r="D118" s="113" t="str">
        <f>General1!$E$6</f>
        <v>CMS</v>
      </c>
      <c r="E118" s="113" t="str">
        <f>General1!$E$8</f>
        <v>yes</v>
      </c>
      <c r="F118" s="117" t="str">
        <f>General1!$E$10</f>
        <v>yes</v>
      </c>
      <c r="G118" s="113" t="str">
        <f>General1!$E$13</f>
        <v>yes</v>
      </c>
      <c r="H118" s="113" t="str">
        <f>General1!$E$15</f>
        <v>yes</v>
      </c>
      <c r="I118" s="113" t="str">
        <f>General1!$E$17</f>
        <v>yes</v>
      </c>
      <c r="J118" s="113" t="str">
        <f>General1!$E$19</f>
        <v>no</v>
      </c>
      <c r="K118" s="113" t="str">
        <f>General1!$E$23</f>
        <v>no</v>
      </c>
      <c r="L118" s="113">
        <f>General1!$E$25</f>
        <v>0</v>
      </c>
      <c r="M118" s="113" t="str">
        <f>General1!$C$29</f>
        <v>Facility type</v>
      </c>
      <c r="N118" s="113" t="str">
        <f>General1!$E$29</f>
        <v>warehouse</v>
      </c>
      <c r="O118" s="113" t="str">
        <f>General1!$C$33</f>
        <v>Ownership</v>
      </c>
      <c r="P118" s="113" t="str">
        <f>General1!$E$33</f>
        <v>public</v>
      </c>
      <c r="Q118" s="113" t="str">
        <f>General1!$C$35</f>
        <v xml:space="preserve">Access </v>
      </c>
      <c r="R118" s="113" t="str">
        <f>General1!$E$35</f>
        <v>good</v>
      </c>
      <c r="S118" s="113" t="str">
        <f>General1!$C$37</f>
        <v>Regions</v>
      </c>
      <c r="T118" s="113" t="str">
        <f>General1!$E$37</f>
        <v>South</v>
      </c>
      <c r="U118" s="113" t="str">
        <f>General1!$C$39</f>
        <v>urban rural</v>
      </c>
      <c r="V118" s="113" t="str">
        <f>General1!$E$39</f>
        <v>urban</v>
      </c>
      <c r="W118" s="113">
        <f>General1!$E$43</f>
        <v>0</v>
      </c>
      <c r="X118" s="113">
        <f>General1!$E$45</f>
        <v>0</v>
      </c>
      <c r="Y118" s="113" t="s">
        <v>443</v>
      </c>
      <c r="Z118" s="113" t="s">
        <v>439</v>
      </c>
      <c r="AA118" s="113">
        <f>Transport2!$E$7</f>
        <v>0</v>
      </c>
      <c r="AB118" s="118">
        <f t="shared" si="5"/>
        <v>600</v>
      </c>
      <c r="AC118" s="118">
        <f>AR118+AS118</f>
        <v>600</v>
      </c>
      <c r="AR118" s="120">
        <f>Transport2!E34*Transport2!E36</f>
        <v>200</v>
      </c>
      <c r="AS118" s="120">
        <f>Transport2!E38*Transport2!E40</f>
        <v>400</v>
      </c>
      <c r="AT118" s="120"/>
    </row>
    <row r="119" spans="1:51" x14ac:dyDescent="0.25">
      <c r="A119" s="113" t="str">
        <f t="shared" si="6"/>
        <v>CMS.118</v>
      </c>
      <c r="B119" s="113">
        <f>General1!$C$2</f>
        <v>6</v>
      </c>
      <c r="C119" s="113">
        <v>118</v>
      </c>
      <c r="D119" s="113" t="str">
        <f>General1!$E$6</f>
        <v>CMS</v>
      </c>
      <c r="E119" s="113" t="str">
        <f>General1!$E$8</f>
        <v>yes</v>
      </c>
      <c r="F119" s="117" t="str">
        <f>General1!$E$10</f>
        <v>yes</v>
      </c>
      <c r="G119" s="113" t="str">
        <f>General1!$E$13</f>
        <v>yes</v>
      </c>
      <c r="H119" s="113" t="str">
        <f>General1!$E$15</f>
        <v>yes</v>
      </c>
      <c r="I119" s="113" t="str">
        <f>General1!$E$17</f>
        <v>yes</v>
      </c>
      <c r="J119" s="113" t="str">
        <f>General1!$E$19</f>
        <v>no</v>
      </c>
      <c r="K119" s="113" t="str">
        <f>General1!$E$23</f>
        <v>no</v>
      </c>
      <c r="L119" s="113">
        <f>General1!$E$25</f>
        <v>0</v>
      </c>
      <c r="M119" s="113" t="str">
        <f>General1!$C$29</f>
        <v>Facility type</v>
      </c>
      <c r="N119" s="113" t="str">
        <f>General1!$E$29</f>
        <v>warehouse</v>
      </c>
      <c r="O119" s="113" t="str">
        <f>General1!$C$33</f>
        <v>Ownership</v>
      </c>
      <c r="P119" s="113" t="str">
        <f>General1!$E$33</f>
        <v>public</v>
      </c>
      <c r="Q119" s="113" t="str">
        <f>General1!$C$35</f>
        <v xml:space="preserve">Access </v>
      </c>
      <c r="R119" s="113" t="str">
        <f>General1!$E$35</f>
        <v>good</v>
      </c>
      <c r="S119" s="113" t="str">
        <f>General1!$C$37</f>
        <v>Regions</v>
      </c>
      <c r="T119" s="113" t="str">
        <f>General1!$E$37</f>
        <v>South</v>
      </c>
      <c r="U119" s="113" t="str">
        <f>General1!$C$39</f>
        <v>urban rural</v>
      </c>
      <c r="V119" s="113" t="str">
        <f>General1!$E$39</f>
        <v>urban</v>
      </c>
      <c r="W119" s="113">
        <f>General1!$E$43</f>
        <v>0</v>
      </c>
      <c r="X119" s="113">
        <f>General1!$E$45</f>
        <v>0</v>
      </c>
      <c r="Y119" s="113" t="s">
        <v>443</v>
      </c>
      <c r="Z119" s="113" t="s">
        <v>426</v>
      </c>
      <c r="AA119" s="121" t="str">
        <f>Transport3!$E$7</f>
        <v>USD</v>
      </c>
      <c r="AB119" s="118">
        <f t="shared" si="5"/>
        <v>8000</v>
      </c>
      <c r="AC119" s="118">
        <f>IF(AX119=0,0,(AV119*AW119)/AX119)</f>
        <v>8000</v>
      </c>
      <c r="AU119" s="113" t="str">
        <f>Transport3!C10</f>
        <v>honda</v>
      </c>
      <c r="AV119" s="113">
        <f>Transport3!D10</f>
        <v>2</v>
      </c>
      <c r="AW119" s="113">
        <f>Transport3!E10</f>
        <v>20000</v>
      </c>
      <c r="AX119" s="113">
        <f>Transport3!F10</f>
        <v>5</v>
      </c>
      <c r="AY119" s="113">
        <f>Transport3!G10</f>
        <v>25</v>
      </c>
    </row>
    <row r="120" spans="1:51" x14ac:dyDescent="0.25">
      <c r="A120" s="113" t="str">
        <f t="shared" si="6"/>
        <v>CMS.119</v>
      </c>
      <c r="B120" s="113">
        <f>General1!$C$2</f>
        <v>6</v>
      </c>
      <c r="C120" s="113">
        <v>119</v>
      </c>
      <c r="D120" s="113" t="str">
        <f>General1!$E$6</f>
        <v>CMS</v>
      </c>
      <c r="E120" s="113" t="str">
        <f>General1!$E$8</f>
        <v>yes</v>
      </c>
      <c r="F120" s="117" t="str">
        <f>General1!$E$10</f>
        <v>yes</v>
      </c>
      <c r="G120" s="113" t="str">
        <f>General1!$E$13</f>
        <v>yes</v>
      </c>
      <c r="H120" s="113" t="str">
        <f>General1!$E$15</f>
        <v>yes</v>
      </c>
      <c r="I120" s="113" t="str">
        <f>General1!$E$17</f>
        <v>yes</v>
      </c>
      <c r="J120" s="113" t="str">
        <f>General1!$E$19</f>
        <v>no</v>
      </c>
      <c r="K120" s="113" t="str">
        <f>General1!$E$23</f>
        <v>no</v>
      </c>
      <c r="L120" s="113">
        <f>General1!$E$25</f>
        <v>0</v>
      </c>
      <c r="M120" s="113" t="str">
        <f>General1!$C$29</f>
        <v>Facility type</v>
      </c>
      <c r="N120" s="113" t="str">
        <f>General1!$E$29</f>
        <v>warehouse</v>
      </c>
      <c r="O120" s="113" t="str">
        <f>General1!$C$33</f>
        <v>Ownership</v>
      </c>
      <c r="P120" s="113" t="str">
        <f>General1!$E$33</f>
        <v>public</v>
      </c>
      <c r="Q120" s="113" t="str">
        <f>General1!$C$35</f>
        <v xml:space="preserve">Access </v>
      </c>
      <c r="R120" s="113" t="str">
        <f>General1!$E$35</f>
        <v>good</v>
      </c>
      <c r="S120" s="113" t="str">
        <f>General1!$C$37</f>
        <v>Regions</v>
      </c>
      <c r="T120" s="113" t="str">
        <f>General1!$E$37</f>
        <v>South</v>
      </c>
      <c r="U120" s="113" t="str">
        <f>General1!$C$39</f>
        <v>urban rural</v>
      </c>
      <c r="V120" s="113" t="str">
        <f>General1!$E$39</f>
        <v>urban</v>
      </c>
      <c r="W120" s="113">
        <f>General1!$E$43</f>
        <v>0</v>
      </c>
      <c r="X120" s="113">
        <f>General1!$E$45</f>
        <v>0</v>
      </c>
      <c r="Y120" s="113" t="s">
        <v>443</v>
      </c>
      <c r="Z120" s="113" t="s">
        <v>426</v>
      </c>
      <c r="AA120" s="121" t="str">
        <f>Transport3!$E$7</f>
        <v>USD</v>
      </c>
      <c r="AB120" s="118">
        <f t="shared" si="5"/>
        <v>6000</v>
      </c>
      <c r="AC120" s="118">
        <f t="shared" ref="AC120:AC148" si="9">IF(AX120=0,0,(AV120*AW120)/AX120)</f>
        <v>6000</v>
      </c>
      <c r="AU120" s="113" t="str">
        <f>Transport3!C11</f>
        <v>toyota</v>
      </c>
      <c r="AV120" s="113">
        <f>Transport3!D11</f>
        <v>1</v>
      </c>
      <c r="AW120" s="113">
        <f>Transport3!E11</f>
        <v>30000</v>
      </c>
      <c r="AX120" s="113">
        <f>Transport3!F11</f>
        <v>5</v>
      </c>
      <c r="AY120" s="113">
        <f>Transport3!G11</f>
        <v>0</v>
      </c>
    </row>
    <row r="121" spans="1:51" x14ac:dyDescent="0.25">
      <c r="A121" s="113" t="str">
        <f t="shared" si="6"/>
        <v>CMS.120</v>
      </c>
      <c r="B121" s="113">
        <f>General1!$C$2</f>
        <v>6</v>
      </c>
      <c r="C121" s="113">
        <v>120</v>
      </c>
      <c r="D121" s="113" t="str">
        <f>General1!$E$6</f>
        <v>CMS</v>
      </c>
      <c r="E121" s="113" t="str">
        <f>General1!$E$8</f>
        <v>yes</v>
      </c>
      <c r="F121" s="117" t="str">
        <f>General1!$E$10</f>
        <v>yes</v>
      </c>
      <c r="G121" s="113" t="str">
        <f>General1!$E$13</f>
        <v>yes</v>
      </c>
      <c r="H121" s="113" t="str">
        <f>General1!$E$15</f>
        <v>yes</v>
      </c>
      <c r="I121" s="113" t="str">
        <f>General1!$E$17</f>
        <v>yes</v>
      </c>
      <c r="J121" s="113" t="str">
        <f>General1!$E$19</f>
        <v>no</v>
      </c>
      <c r="K121" s="113" t="str">
        <f>General1!$E$23</f>
        <v>no</v>
      </c>
      <c r="L121" s="113">
        <f>General1!$E$25</f>
        <v>0</v>
      </c>
      <c r="M121" s="113" t="str">
        <f>General1!$C$29</f>
        <v>Facility type</v>
      </c>
      <c r="N121" s="113" t="str">
        <f>General1!$E$29</f>
        <v>warehouse</v>
      </c>
      <c r="O121" s="113" t="str">
        <f>General1!$C$33</f>
        <v>Ownership</v>
      </c>
      <c r="P121" s="113" t="str">
        <f>General1!$E$33</f>
        <v>public</v>
      </c>
      <c r="Q121" s="113" t="str">
        <f>General1!$C$35</f>
        <v xml:space="preserve">Access </v>
      </c>
      <c r="R121" s="113" t="str">
        <f>General1!$E$35</f>
        <v>good</v>
      </c>
      <c r="S121" s="113" t="str">
        <f>General1!$C$37</f>
        <v>Regions</v>
      </c>
      <c r="T121" s="113" t="str">
        <f>General1!$E$37</f>
        <v>South</v>
      </c>
      <c r="U121" s="113" t="str">
        <f>General1!$C$39</f>
        <v>urban rural</v>
      </c>
      <c r="V121" s="113" t="str">
        <f>General1!$E$39</f>
        <v>urban</v>
      </c>
      <c r="W121" s="113">
        <f>General1!$E$43</f>
        <v>0</v>
      </c>
      <c r="X121" s="113">
        <f>General1!$E$45</f>
        <v>0</v>
      </c>
      <c r="Y121" s="113" t="s">
        <v>443</v>
      </c>
      <c r="Z121" s="113" t="s">
        <v>426</v>
      </c>
      <c r="AA121" s="121" t="str">
        <f>Transport3!$E$7</f>
        <v>USD</v>
      </c>
      <c r="AB121" s="118">
        <f t="shared" si="5"/>
        <v>0</v>
      </c>
      <c r="AC121" s="118">
        <f t="shared" si="9"/>
        <v>0</v>
      </c>
      <c r="AU121" s="113">
        <f>Transport3!C12</f>
        <v>0</v>
      </c>
      <c r="AV121" s="113">
        <f>Transport3!D12</f>
        <v>0</v>
      </c>
      <c r="AW121" s="113">
        <f>Transport3!E12</f>
        <v>0</v>
      </c>
      <c r="AX121" s="113">
        <f>Transport3!F12</f>
        <v>0</v>
      </c>
      <c r="AY121" s="113">
        <f>Transport3!G12</f>
        <v>0</v>
      </c>
    </row>
    <row r="122" spans="1:51" x14ac:dyDescent="0.25">
      <c r="A122" s="113" t="str">
        <f t="shared" si="6"/>
        <v>CMS.121</v>
      </c>
      <c r="B122" s="113">
        <f>General1!$C$2</f>
        <v>6</v>
      </c>
      <c r="C122" s="113">
        <v>121</v>
      </c>
      <c r="D122" s="113" t="str">
        <f>General1!$E$6</f>
        <v>CMS</v>
      </c>
      <c r="E122" s="113" t="str">
        <f>General1!$E$8</f>
        <v>yes</v>
      </c>
      <c r="F122" s="117" t="str">
        <f>General1!$E$10</f>
        <v>yes</v>
      </c>
      <c r="G122" s="113" t="str">
        <f>General1!$E$13</f>
        <v>yes</v>
      </c>
      <c r="H122" s="113" t="str">
        <f>General1!$E$15</f>
        <v>yes</v>
      </c>
      <c r="I122" s="113" t="str">
        <f>General1!$E$17</f>
        <v>yes</v>
      </c>
      <c r="J122" s="113" t="str">
        <f>General1!$E$19</f>
        <v>no</v>
      </c>
      <c r="K122" s="113" t="str">
        <f>General1!$E$23</f>
        <v>no</v>
      </c>
      <c r="L122" s="113">
        <f>General1!$E$25</f>
        <v>0</v>
      </c>
      <c r="M122" s="113" t="str">
        <f>General1!$C$29</f>
        <v>Facility type</v>
      </c>
      <c r="N122" s="113" t="str">
        <f>General1!$E$29</f>
        <v>warehouse</v>
      </c>
      <c r="O122" s="113" t="str">
        <f>General1!$C$33</f>
        <v>Ownership</v>
      </c>
      <c r="P122" s="113" t="str">
        <f>General1!$E$33</f>
        <v>public</v>
      </c>
      <c r="Q122" s="113" t="str">
        <f>General1!$C$35</f>
        <v xml:space="preserve">Access </v>
      </c>
      <c r="R122" s="113" t="str">
        <f>General1!$E$35</f>
        <v>good</v>
      </c>
      <c r="S122" s="113" t="str">
        <f>General1!$C$37</f>
        <v>Regions</v>
      </c>
      <c r="T122" s="113" t="str">
        <f>General1!$E$37</f>
        <v>South</v>
      </c>
      <c r="U122" s="113" t="str">
        <f>General1!$C$39</f>
        <v>urban rural</v>
      </c>
      <c r="V122" s="113" t="str">
        <f>General1!$E$39</f>
        <v>urban</v>
      </c>
      <c r="W122" s="113">
        <f>General1!$E$43</f>
        <v>0</v>
      </c>
      <c r="X122" s="113">
        <f>General1!$E$45</f>
        <v>0</v>
      </c>
      <c r="Y122" s="113" t="s">
        <v>443</v>
      </c>
      <c r="Z122" s="113" t="s">
        <v>426</v>
      </c>
      <c r="AA122" s="121" t="str">
        <f>Transport3!$E$7</f>
        <v>USD</v>
      </c>
      <c r="AB122" s="118">
        <f t="shared" si="5"/>
        <v>0</v>
      </c>
      <c r="AC122" s="118">
        <f t="shared" si="9"/>
        <v>0</v>
      </c>
      <c r="AU122" s="113">
        <f>Transport3!C13</f>
        <v>0</v>
      </c>
      <c r="AV122" s="113">
        <f>Transport3!D13</f>
        <v>0</v>
      </c>
      <c r="AW122" s="113">
        <f>Transport3!E13</f>
        <v>0</v>
      </c>
      <c r="AX122" s="113">
        <f>Transport3!F13</f>
        <v>0</v>
      </c>
      <c r="AY122" s="113">
        <f>Transport3!G13</f>
        <v>0</v>
      </c>
    </row>
    <row r="123" spans="1:51" x14ac:dyDescent="0.25">
      <c r="A123" s="113" t="str">
        <f t="shared" si="6"/>
        <v>CMS.122</v>
      </c>
      <c r="B123" s="113">
        <f>General1!$C$2</f>
        <v>6</v>
      </c>
      <c r="C123" s="113">
        <v>122</v>
      </c>
      <c r="D123" s="113" t="str">
        <f>General1!$E$6</f>
        <v>CMS</v>
      </c>
      <c r="E123" s="113" t="str">
        <f>General1!$E$8</f>
        <v>yes</v>
      </c>
      <c r="F123" s="117" t="str">
        <f>General1!$E$10</f>
        <v>yes</v>
      </c>
      <c r="G123" s="113" t="str">
        <f>General1!$E$13</f>
        <v>yes</v>
      </c>
      <c r="H123" s="113" t="str">
        <f>General1!$E$15</f>
        <v>yes</v>
      </c>
      <c r="I123" s="113" t="str">
        <f>General1!$E$17</f>
        <v>yes</v>
      </c>
      <c r="J123" s="113" t="str">
        <f>General1!$E$19</f>
        <v>no</v>
      </c>
      <c r="K123" s="113" t="str">
        <f>General1!$E$23</f>
        <v>no</v>
      </c>
      <c r="L123" s="113">
        <f>General1!$E$25</f>
        <v>0</v>
      </c>
      <c r="M123" s="113" t="str">
        <f>General1!$C$29</f>
        <v>Facility type</v>
      </c>
      <c r="N123" s="113" t="str">
        <f>General1!$E$29</f>
        <v>warehouse</v>
      </c>
      <c r="O123" s="113" t="str">
        <f>General1!$C$33</f>
        <v>Ownership</v>
      </c>
      <c r="P123" s="113" t="str">
        <f>General1!$E$33</f>
        <v>public</v>
      </c>
      <c r="Q123" s="113" t="str">
        <f>General1!$C$35</f>
        <v xml:space="preserve">Access </v>
      </c>
      <c r="R123" s="113" t="str">
        <f>General1!$E$35</f>
        <v>good</v>
      </c>
      <c r="S123" s="113" t="str">
        <f>General1!$C$37</f>
        <v>Regions</v>
      </c>
      <c r="T123" s="113" t="str">
        <f>General1!$E$37</f>
        <v>South</v>
      </c>
      <c r="U123" s="113" t="str">
        <f>General1!$C$39</f>
        <v>urban rural</v>
      </c>
      <c r="V123" s="113" t="str">
        <f>General1!$E$39</f>
        <v>urban</v>
      </c>
      <c r="W123" s="113">
        <f>General1!$E$43</f>
        <v>0</v>
      </c>
      <c r="X123" s="113">
        <f>General1!$E$45</f>
        <v>0</v>
      </c>
      <c r="Y123" s="113" t="s">
        <v>443</v>
      </c>
      <c r="Z123" s="113" t="s">
        <v>426</v>
      </c>
      <c r="AA123" s="121" t="str">
        <f>Transport3!$E$7</f>
        <v>USD</v>
      </c>
      <c r="AB123" s="118">
        <f t="shared" si="5"/>
        <v>0</v>
      </c>
      <c r="AC123" s="118">
        <f t="shared" si="9"/>
        <v>0</v>
      </c>
      <c r="AU123" s="113">
        <f>Transport3!C14</f>
        <v>0</v>
      </c>
      <c r="AV123" s="113">
        <f>Transport3!D14</f>
        <v>0</v>
      </c>
      <c r="AW123" s="113">
        <f>Transport3!E14</f>
        <v>0</v>
      </c>
      <c r="AX123" s="113">
        <f>Transport3!F14</f>
        <v>0</v>
      </c>
      <c r="AY123" s="113">
        <f>Transport3!G14</f>
        <v>0</v>
      </c>
    </row>
    <row r="124" spans="1:51" x14ac:dyDescent="0.25">
      <c r="A124" s="113" t="str">
        <f t="shared" si="6"/>
        <v>CMS.123</v>
      </c>
      <c r="B124" s="113">
        <f>General1!$C$2</f>
        <v>6</v>
      </c>
      <c r="C124" s="113">
        <v>123</v>
      </c>
      <c r="D124" s="113" t="str">
        <f>General1!$E$6</f>
        <v>CMS</v>
      </c>
      <c r="E124" s="113" t="str">
        <f>General1!$E$8</f>
        <v>yes</v>
      </c>
      <c r="F124" s="117" t="str">
        <f>General1!$E$10</f>
        <v>yes</v>
      </c>
      <c r="G124" s="113" t="str">
        <f>General1!$E$13</f>
        <v>yes</v>
      </c>
      <c r="H124" s="113" t="str">
        <f>General1!$E$15</f>
        <v>yes</v>
      </c>
      <c r="I124" s="113" t="str">
        <f>General1!$E$17</f>
        <v>yes</v>
      </c>
      <c r="J124" s="113" t="str">
        <f>General1!$E$19</f>
        <v>no</v>
      </c>
      <c r="K124" s="113" t="str">
        <f>General1!$E$23</f>
        <v>no</v>
      </c>
      <c r="L124" s="113">
        <f>General1!$E$25</f>
        <v>0</v>
      </c>
      <c r="M124" s="113" t="str">
        <f>General1!$C$29</f>
        <v>Facility type</v>
      </c>
      <c r="N124" s="113" t="str">
        <f>General1!$E$29</f>
        <v>warehouse</v>
      </c>
      <c r="O124" s="113" t="str">
        <f>General1!$C$33</f>
        <v>Ownership</v>
      </c>
      <c r="P124" s="113" t="str">
        <f>General1!$E$33</f>
        <v>public</v>
      </c>
      <c r="Q124" s="113" t="str">
        <f>General1!$C$35</f>
        <v xml:space="preserve">Access </v>
      </c>
      <c r="R124" s="113" t="str">
        <f>General1!$E$35</f>
        <v>good</v>
      </c>
      <c r="S124" s="113" t="str">
        <f>General1!$C$37</f>
        <v>Regions</v>
      </c>
      <c r="T124" s="113" t="str">
        <f>General1!$E$37</f>
        <v>South</v>
      </c>
      <c r="U124" s="113" t="str">
        <f>General1!$C$39</f>
        <v>urban rural</v>
      </c>
      <c r="V124" s="113" t="str">
        <f>General1!$E$39</f>
        <v>urban</v>
      </c>
      <c r="W124" s="113">
        <f>General1!$E$43</f>
        <v>0</v>
      </c>
      <c r="X124" s="113">
        <f>General1!$E$45</f>
        <v>0</v>
      </c>
      <c r="Y124" s="113" t="s">
        <v>443</v>
      </c>
      <c r="Z124" s="113" t="s">
        <v>426</v>
      </c>
      <c r="AA124" s="121" t="str">
        <f>Transport3!$E$7</f>
        <v>USD</v>
      </c>
      <c r="AB124" s="118">
        <f t="shared" si="5"/>
        <v>0</v>
      </c>
      <c r="AC124" s="118">
        <f t="shared" si="9"/>
        <v>0</v>
      </c>
      <c r="AU124" s="113">
        <f>Transport3!C15</f>
        <v>0</v>
      </c>
      <c r="AV124" s="113">
        <f>Transport3!D15</f>
        <v>0</v>
      </c>
      <c r="AW124" s="113">
        <f>Transport3!E15</f>
        <v>0</v>
      </c>
      <c r="AX124" s="113">
        <f>Transport3!F15</f>
        <v>0</v>
      </c>
      <c r="AY124" s="113">
        <f>Transport3!G15</f>
        <v>0</v>
      </c>
    </row>
    <row r="125" spans="1:51" x14ac:dyDescent="0.25">
      <c r="A125" s="113" t="str">
        <f t="shared" si="6"/>
        <v>CMS.124</v>
      </c>
      <c r="B125" s="113">
        <f>General1!$C$2</f>
        <v>6</v>
      </c>
      <c r="C125" s="113">
        <v>124</v>
      </c>
      <c r="D125" s="113" t="str">
        <f>General1!$E$6</f>
        <v>CMS</v>
      </c>
      <c r="E125" s="113" t="str">
        <f>General1!$E$8</f>
        <v>yes</v>
      </c>
      <c r="F125" s="117" t="str">
        <f>General1!$E$10</f>
        <v>yes</v>
      </c>
      <c r="G125" s="113" t="str">
        <f>General1!$E$13</f>
        <v>yes</v>
      </c>
      <c r="H125" s="113" t="str">
        <f>General1!$E$15</f>
        <v>yes</v>
      </c>
      <c r="I125" s="113" t="str">
        <f>General1!$E$17</f>
        <v>yes</v>
      </c>
      <c r="J125" s="113" t="str">
        <f>General1!$E$19</f>
        <v>no</v>
      </c>
      <c r="K125" s="113" t="str">
        <f>General1!$E$23</f>
        <v>no</v>
      </c>
      <c r="L125" s="113">
        <f>General1!$E$25</f>
        <v>0</v>
      </c>
      <c r="M125" s="113" t="str">
        <f>General1!$C$29</f>
        <v>Facility type</v>
      </c>
      <c r="N125" s="113" t="str">
        <f>General1!$E$29</f>
        <v>warehouse</v>
      </c>
      <c r="O125" s="113" t="str">
        <f>General1!$C$33</f>
        <v>Ownership</v>
      </c>
      <c r="P125" s="113" t="str">
        <f>General1!$E$33</f>
        <v>public</v>
      </c>
      <c r="Q125" s="113" t="str">
        <f>General1!$C$35</f>
        <v xml:space="preserve">Access </v>
      </c>
      <c r="R125" s="113" t="str">
        <f>General1!$E$35</f>
        <v>good</v>
      </c>
      <c r="S125" s="113" t="str">
        <f>General1!$C$37</f>
        <v>Regions</v>
      </c>
      <c r="T125" s="113" t="str">
        <f>General1!$E$37</f>
        <v>South</v>
      </c>
      <c r="U125" s="113" t="str">
        <f>General1!$C$39</f>
        <v>urban rural</v>
      </c>
      <c r="V125" s="113" t="str">
        <f>General1!$E$39</f>
        <v>urban</v>
      </c>
      <c r="W125" s="113">
        <f>General1!$E$43</f>
        <v>0</v>
      </c>
      <c r="X125" s="113">
        <f>General1!$E$45</f>
        <v>0</v>
      </c>
      <c r="Y125" s="113" t="s">
        <v>443</v>
      </c>
      <c r="Z125" s="113" t="s">
        <v>426</v>
      </c>
      <c r="AA125" s="121" t="str">
        <f>Transport3!$E$7</f>
        <v>USD</v>
      </c>
      <c r="AB125" s="118">
        <f t="shared" si="5"/>
        <v>0</v>
      </c>
      <c r="AC125" s="118">
        <f t="shared" si="9"/>
        <v>0</v>
      </c>
      <c r="AU125" s="113">
        <f>Transport3!C16</f>
        <v>0</v>
      </c>
      <c r="AV125" s="113">
        <f>Transport3!D16</f>
        <v>0</v>
      </c>
      <c r="AW125" s="113">
        <f>Transport3!E16</f>
        <v>0</v>
      </c>
      <c r="AX125" s="113">
        <f>Transport3!F16</f>
        <v>0</v>
      </c>
      <c r="AY125" s="113">
        <f>Transport3!G16</f>
        <v>0</v>
      </c>
    </row>
    <row r="126" spans="1:51" x14ac:dyDescent="0.25">
      <c r="A126" s="113" t="str">
        <f t="shared" si="6"/>
        <v>CMS.125</v>
      </c>
      <c r="B126" s="113">
        <f>General1!$C$2</f>
        <v>6</v>
      </c>
      <c r="C126" s="113">
        <v>125</v>
      </c>
      <c r="D126" s="113" t="str">
        <f>General1!$E$6</f>
        <v>CMS</v>
      </c>
      <c r="E126" s="113" t="str">
        <f>General1!$E$8</f>
        <v>yes</v>
      </c>
      <c r="F126" s="117" t="str">
        <f>General1!$E$10</f>
        <v>yes</v>
      </c>
      <c r="G126" s="113" t="str">
        <f>General1!$E$13</f>
        <v>yes</v>
      </c>
      <c r="H126" s="113" t="str">
        <f>General1!$E$15</f>
        <v>yes</v>
      </c>
      <c r="I126" s="113" t="str">
        <f>General1!$E$17</f>
        <v>yes</v>
      </c>
      <c r="J126" s="113" t="str">
        <f>General1!$E$19</f>
        <v>no</v>
      </c>
      <c r="K126" s="113" t="str">
        <f>General1!$E$23</f>
        <v>no</v>
      </c>
      <c r="L126" s="113">
        <f>General1!$E$25</f>
        <v>0</v>
      </c>
      <c r="M126" s="113" t="str">
        <f>General1!$C$29</f>
        <v>Facility type</v>
      </c>
      <c r="N126" s="113" t="str">
        <f>General1!$E$29</f>
        <v>warehouse</v>
      </c>
      <c r="O126" s="113" t="str">
        <f>General1!$C$33</f>
        <v>Ownership</v>
      </c>
      <c r="P126" s="113" t="str">
        <f>General1!$E$33</f>
        <v>public</v>
      </c>
      <c r="Q126" s="113" t="str">
        <f>General1!$C$35</f>
        <v xml:space="preserve">Access </v>
      </c>
      <c r="R126" s="113" t="str">
        <f>General1!$E$35</f>
        <v>good</v>
      </c>
      <c r="S126" s="113" t="str">
        <f>General1!$C$37</f>
        <v>Regions</v>
      </c>
      <c r="T126" s="113" t="str">
        <f>General1!$E$37</f>
        <v>South</v>
      </c>
      <c r="U126" s="113" t="str">
        <f>General1!$C$39</f>
        <v>urban rural</v>
      </c>
      <c r="V126" s="113" t="str">
        <f>General1!$E$39</f>
        <v>urban</v>
      </c>
      <c r="W126" s="113">
        <f>General1!$E$43</f>
        <v>0</v>
      </c>
      <c r="X126" s="113">
        <f>General1!$E$45</f>
        <v>0</v>
      </c>
      <c r="Y126" s="113" t="s">
        <v>443</v>
      </c>
      <c r="Z126" s="113" t="s">
        <v>426</v>
      </c>
      <c r="AA126" s="121" t="str">
        <f>Transport3!$E$7</f>
        <v>USD</v>
      </c>
      <c r="AB126" s="118">
        <f t="shared" si="5"/>
        <v>0</v>
      </c>
      <c r="AC126" s="118">
        <f t="shared" si="9"/>
        <v>0</v>
      </c>
      <c r="AU126" s="113">
        <f>Transport3!C17</f>
        <v>0</v>
      </c>
      <c r="AV126" s="113">
        <f>Transport3!D17</f>
        <v>0</v>
      </c>
      <c r="AW126" s="113">
        <f>Transport3!E17</f>
        <v>0</v>
      </c>
      <c r="AX126" s="113">
        <f>Transport3!F17</f>
        <v>0</v>
      </c>
      <c r="AY126" s="113">
        <f>Transport3!G17</f>
        <v>0</v>
      </c>
    </row>
    <row r="127" spans="1:51" x14ac:dyDescent="0.25">
      <c r="A127" s="113" t="str">
        <f t="shared" si="6"/>
        <v>CMS.126</v>
      </c>
      <c r="B127" s="113">
        <f>General1!$C$2</f>
        <v>6</v>
      </c>
      <c r="C127" s="113">
        <v>126</v>
      </c>
      <c r="D127" s="113" t="str">
        <f>General1!$E$6</f>
        <v>CMS</v>
      </c>
      <c r="E127" s="113" t="str">
        <f>General1!$E$8</f>
        <v>yes</v>
      </c>
      <c r="F127" s="117" t="str">
        <f>General1!$E$10</f>
        <v>yes</v>
      </c>
      <c r="G127" s="113" t="str">
        <f>General1!$E$13</f>
        <v>yes</v>
      </c>
      <c r="H127" s="113" t="str">
        <f>General1!$E$15</f>
        <v>yes</v>
      </c>
      <c r="I127" s="113" t="str">
        <f>General1!$E$17</f>
        <v>yes</v>
      </c>
      <c r="J127" s="113" t="str">
        <f>General1!$E$19</f>
        <v>no</v>
      </c>
      <c r="K127" s="113" t="str">
        <f>General1!$E$23</f>
        <v>no</v>
      </c>
      <c r="L127" s="113">
        <f>General1!$E$25</f>
        <v>0</v>
      </c>
      <c r="M127" s="113" t="str">
        <f>General1!$C$29</f>
        <v>Facility type</v>
      </c>
      <c r="N127" s="113" t="str">
        <f>General1!$E$29</f>
        <v>warehouse</v>
      </c>
      <c r="O127" s="113" t="str">
        <f>General1!$C$33</f>
        <v>Ownership</v>
      </c>
      <c r="P127" s="113" t="str">
        <f>General1!$E$33</f>
        <v>public</v>
      </c>
      <c r="Q127" s="113" t="str">
        <f>General1!$C$35</f>
        <v xml:space="preserve">Access </v>
      </c>
      <c r="R127" s="113" t="str">
        <f>General1!$E$35</f>
        <v>good</v>
      </c>
      <c r="S127" s="113" t="str">
        <f>General1!$C$37</f>
        <v>Regions</v>
      </c>
      <c r="T127" s="113" t="str">
        <f>General1!$E$37</f>
        <v>South</v>
      </c>
      <c r="U127" s="113" t="str">
        <f>General1!$C$39</f>
        <v>urban rural</v>
      </c>
      <c r="V127" s="113" t="str">
        <f>General1!$E$39</f>
        <v>urban</v>
      </c>
      <c r="W127" s="113">
        <f>General1!$E$43</f>
        <v>0</v>
      </c>
      <c r="X127" s="113">
        <f>General1!$E$45</f>
        <v>0</v>
      </c>
      <c r="Y127" s="113" t="s">
        <v>443</v>
      </c>
      <c r="Z127" s="113" t="s">
        <v>426</v>
      </c>
      <c r="AA127" s="121" t="str">
        <f>Transport3!$E$7</f>
        <v>USD</v>
      </c>
      <c r="AB127" s="118">
        <f t="shared" si="5"/>
        <v>0</v>
      </c>
      <c r="AC127" s="118">
        <f t="shared" si="9"/>
        <v>0</v>
      </c>
      <c r="AU127" s="113">
        <f>Transport3!C18</f>
        <v>0</v>
      </c>
      <c r="AV127" s="113">
        <f>Transport3!D18</f>
        <v>0</v>
      </c>
      <c r="AW127" s="113">
        <f>Transport3!E18</f>
        <v>0</v>
      </c>
      <c r="AX127" s="113">
        <f>Transport3!F18</f>
        <v>0</v>
      </c>
      <c r="AY127" s="113">
        <f>Transport3!G18</f>
        <v>0</v>
      </c>
    </row>
    <row r="128" spans="1:51" x14ac:dyDescent="0.25">
      <c r="A128" s="113" t="str">
        <f t="shared" si="6"/>
        <v>CMS.127</v>
      </c>
      <c r="B128" s="113">
        <f>General1!$C$2</f>
        <v>6</v>
      </c>
      <c r="C128" s="113">
        <v>127</v>
      </c>
      <c r="D128" s="113" t="str">
        <f>General1!$E$6</f>
        <v>CMS</v>
      </c>
      <c r="E128" s="113" t="str">
        <f>General1!$E$8</f>
        <v>yes</v>
      </c>
      <c r="F128" s="117" t="str">
        <f>General1!$E$10</f>
        <v>yes</v>
      </c>
      <c r="G128" s="113" t="str">
        <f>General1!$E$13</f>
        <v>yes</v>
      </c>
      <c r="H128" s="113" t="str">
        <f>General1!$E$15</f>
        <v>yes</v>
      </c>
      <c r="I128" s="113" t="str">
        <f>General1!$E$17</f>
        <v>yes</v>
      </c>
      <c r="J128" s="113" t="str">
        <f>General1!$E$19</f>
        <v>no</v>
      </c>
      <c r="K128" s="113" t="str">
        <f>General1!$E$23</f>
        <v>no</v>
      </c>
      <c r="L128" s="113">
        <f>General1!$E$25</f>
        <v>0</v>
      </c>
      <c r="M128" s="113" t="str">
        <f>General1!$C$29</f>
        <v>Facility type</v>
      </c>
      <c r="N128" s="113" t="str">
        <f>General1!$E$29</f>
        <v>warehouse</v>
      </c>
      <c r="O128" s="113" t="str">
        <f>General1!$C$33</f>
        <v>Ownership</v>
      </c>
      <c r="P128" s="113" t="str">
        <f>General1!$E$33</f>
        <v>public</v>
      </c>
      <c r="Q128" s="113" t="str">
        <f>General1!$C$35</f>
        <v xml:space="preserve">Access </v>
      </c>
      <c r="R128" s="113" t="str">
        <f>General1!$E$35</f>
        <v>good</v>
      </c>
      <c r="S128" s="113" t="str">
        <f>General1!$C$37</f>
        <v>Regions</v>
      </c>
      <c r="T128" s="113" t="str">
        <f>General1!$E$37</f>
        <v>South</v>
      </c>
      <c r="U128" s="113" t="str">
        <f>General1!$C$39</f>
        <v>urban rural</v>
      </c>
      <c r="V128" s="113" t="str">
        <f>General1!$E$39</f>
        <v>urban</v>
      </c>
      <c r="W128" s="113">
        <f>General1!$E$43</f>
        <v>0</v>
      </c>
      <c r="X128" s="113">
        <f>General1!$E$45</f>
        <v>0</v>
      </c>
      <c r="Y128" s="113" t="s">
        <v>443</v>
      </c>
      <c r="Z128" s="113" t="s">
        <v>426</v>
      </c>
      <c r="AA128" s="121" t="str">
        <f>Transport3!$E$7</f>
        <v>USD</v>
      </c>
      <c r="AB128" s="118">
        <f t="shared" si="5"/>
        <v>0</v>
      </c>
      <c r="AC128" s="118">
        <f t="shared" si="9"/>
        <v>0</v>
      </c>
      <c r="AU128" s="113">
        <f>Transport3!C19</f>
        <v>0</v>
      </c>
      <c r="AV128" s="113">
        <f>Transport3!D19</f>
        <v>0</v>
      </c>
      <c r="AW128" s="113">
        <f>Transport3!E19</f>
        <v>0</v>
      </c>
      <c r="AX128" s="113">
        <f>Transport3!F19</f>
        <v>0</v>
      </c>
      <c r="AY128" s="113">
        <f>Transport3!G19</f>
        <v>0</v>
      </c>
    </row>
    <row r="129" spans="1:51" x14ac:dyDescent="0.25">
      <c r="A129" s="113" t="str">
        <f t="shared" si="6"/>
        <v>CMS.128</v>
      </c>
      <c r="B129" s="113">
        <f>General1!$C$2</f>
        <v>6</v>
      </c>
      <c r="C129" s="113">
        <v>128</v>
      </c>
      <c r="D129" s="113" t="str">
        <f>General1!$E$6</f>
        <v>CMS</v>
      </c>
      <c r="E129" s="113" t="str">
        <f>General1!$E$8</f>
        <v>yes</v>
      </c>
      <c r="F129" s="117" t="str">
        <f>General1!$E$10</f>
        <v>yes</v>
      </c>
      <c r="G129" s="113" t="str">
        <f>General1!$E$13</f>
        <v>yes</v>
      </c>
      <c r="H129" s="113" t="str">
        <f>General1!$E$15</f>
        <v>yes</v>
      </c>
      <c r="I129" s="113" t="str">
        <f>General1!$E$17</f>
        <v>yes</v>
      </c>
      <c r="J129" s="113" t="str">
        <f>General1!$E$19</f>
        <v>no</v>
      </c>
      <c r="K129" s="113" t="str">
        <f>General1!$E$23</f>
        <v>no</v>
      </c>
      <c r="L129" s="113">
        <f>General1!$E$25</f>
        <v>0</v>
      </c>
      <c r="M129" s="113" t="str">
        <f>General1!$C$29</f>
        <v>Facility type</v>
      </c>
      <c r="N129" s="113" t="str">
        <f>General1!$E$29</f>
        <v>warehouse</v>
      </c>
      <c r="O129" s="113" t="str">
        <f>General1!$C$33</f>
        <v>Ownership</v>
      </c>
      <c r="P129" s="113" t="str">
        <f>General1!$E$33</f>
        <v>public</v>
      </c>
      <c r="Q129" s="113" t="str">
        <f>General1!$C$35</f>
        <v xml:space="preserve">Access </v>
      </c>
      <c r="R129" s="113" t="str">
        <f>General1!$E$35</f>
        <v>good</v>
      </c>
      <c r="S129" s="113" t="str">
        <f>General1!$C$37</f>
        <v>Regions</v>
      </c>
      <c r="T129" s="113" t="str">
        <f>General1!$E$37</f>
        <v>South</v>
      </c>
      <c r="U129" s="113" t="str">
        <f>General1!$C$39</f>
        <v>urban rural</v>
      </c>
      <c r="V129" s="113" t="str">
        <f>General1!$E$39</f>
        <v>urban</v>
      </c>
      <c r="W129" s="113">
        <f>General1!$E$43</f>
        <v>0</v>
      </c>
      <c r="X129" s="113">
        <f>General1!$E$45</f>
        <v>0</v>
      </c>
      <c r="Y129" s="113" t="s">
        <v>443</v>
      </c>
      <c r="Z129" s="113" t="s">
        <v>426</v>
      </c>
      <c r="AA129" s="121" t="str">
        <f>Transport3!$E$7</f>
        <v>USD</v>
      </c>
      <c r="AB129" s="118">
        <f t="shared" si="5"/>
        <v>0</v>
      </c>
      <c r="AC129" s="118">
        <f t="shared" si="9"/>
        <v>0</v>
      </c>
      <c r="AU129" s="113">
        <f>Transport3!C20</f>
        <v>0</v>
      </c>
      <c r="AV129" s="113">
        <f>Transport3!D20</f>
        <v>0</v>
      </c>
      <c r="AW129" s="113">
        <f>Transport3!E20</f>
        <v>0</v>
      </c>
      <c r="AX129" s="113">
        <f>Transport3!F20</f>
        <v>0</v>
      </c>
      <c r="AY129" s="113">
        <f>Transport3!G20</f>
        <v>0</v>
      </c>
    </row>
    <row r="130" spans="1:51" x14ac:dyDescent="0.25">
      <c r="A130" s="113" t="str">
        <f t="shared" si="6"/>
        <v>CMS.129</v>
      </c>
      <c r="B130" s="113">
        <f>General1!$C$2</f>
        <v>6</v>
      </c>
      <c r="C130" s="113">
        <v>129</v>
      </c>
      <c r="D130" s="113" t="str">
        <f>General1!$E$6</f>
        <v>CMS</v>
      </c>
      <c r="E130" s="113" t="str">
        <f>General1!$E$8</f>
        <v>yes</v>
      </c>
      <c r="F130" s="117" t="str">
        <f>General1!$E$10</f>
        <v>yes</v>
      </c>
      <c r="G130" s="113" t="str">
        <f>General1!$E$13</f>
        <v>yes</v>
      </c>
      <c r="H130" s="113" t="str">
        <f>General1!$E$15</f>
        <v>yes</v>
      </c>
      <c r="I130" s="113" t="str">
        <f>General1!$E$17</f>
        <v>yes</v>
      </c>
      <c r="J130" s="113" t="str">
        <f>General1!$E$19</f>
        <v>no</v>
      </c>
      <c r="K130" s="113" t="str">
        <f>General1!$E$23</f>
        <v>no</v>
      </c>
      <c r="L130" s="113">
        <f>General1!$E$25</f>
        <v>0</v>
      </c>
      <c r="M130" s="113" t="str">
        <f>General1!$C$29</f>
        <v>Facility type</v>
      </c>
      <c r="N130" s="113" t="str">
        <f>General1!$E$29</f>
        <v>warehouse</v>
      </c>
      <c r="O130" s="113" t="str">
        <f>General1!$C$33</f>
        <v>Ownership</v>
      </c>
      <c r="P130" s="113" t="str">
        <f>General1!$E$33</f>
        <v>public</v>
      </c>
      <c r="Q130" s="113" t="str">
        <f>General1!$C$35</f>
        <v xml:space="preserve">Access </v>
      </c>
      <c r="R130" s="113" t="str">
        <f>General1!$E$35</f>
        <v>good</v>
      </c>
      <c r="S130" s="113" t="str">
        <f>General1!$C$37</f>
        <v>Regions</v>
      </c>
      <c r="T130" s="113" t="str">
        <f>General1!$E$37</f>
        <v>South</v>
      </c>
      <c r="U130" s="113" t="str">
        <f>General1!$C$39</f>
        <v>urban rural</v>
      </c>
      <c r="V130" s="113" t="str">
        <f>General1!$E$39</f>
        <v>urban</v>
      </c>
      <c r="W130" s="113">
        <f>General1!$E$43</f>
        <v>0</v>
      </c>
      <c r="X130" s="113">
        <f>General1!$E$45</f>
        <v>0</v>
      </c>
      <c r="Y130" s="113" t="s">
        <v>443</v>
      </c>
      <c r="Z130" s="113" t="s">
        <v>426</v>
      </c>
      <c r="AA130" s="121" t="str">
        <f>Transport3!$E$7</f>
        <v>USD</v>
      </c>
      <c r="AB130" s="118">
        <f t="shared" ref="AB130:AB193" si="10">AC130/(IF(AA130=0,1,VLOOKUP(AA130,CurrencyTable,2,FALSE)))</f>
        <v>0</v>
      </c>
      <c r="AC130" s="118">
        <f t="shared" si="9"/>
        <v>0</v>
      </c>
      <c r="AU130" s="113">
        <f>Transport3!C21</f>
        <v>0</v>
      </c>
      <c r="AV130" s="113">
        <f>Transport3!D21</f>
        <v>0</v>
      </c>
      <c r="AW130" s="113">
        <f>Transport3!E21</f>
        <v>0</v>
      </c>
      <c r="AX130" s="113">
        <f>Transport3!F21</f>
        <v>0</v>
      </c>
      <c r="AY130" s="113">
        <f>Transport3!G21</f>
        <v>0</v>
      </c>
    </row>
    <row r="131" spans="1:51" x14ac:dyDescent="0.25">
      <c r="A131" s="113" t="str">
        <f t="shared" ref="A131:A194" si="11">(D131 &amp;"."&amp;C131)</f>
        <v>CMS.130</v>
      </c>
      <c r="B131" s="113">
        <f>General1!$C$2</f>
        <v>6</v>
      </c>
      <c r="C131" s="113">
        <v>130</v>
      </c>
      <c r="D131" s="113" t="str">
        <f>General1!$E$6</f>
        <v>CMS</v>
      </c>
      <c r="E131" s="113" t="str">
        <f>General1!$E$8</f>
        <v>yes</v>
      </c>
      <c r="F131" s="117" t="str">
        <f>General1!$E$10</f>
        <v>yes</v>
      </c>
      <c r="G131" s="113" t="str">
        <f>General1!$E$13</f>
        <v>yes</v>
      </c>
      <c r="H131" s="113" t="str">
        <f>General1!$E$15</f>
        <v>yes</v>
      </c>
      <c r="I131" s="113" t="str">
        <f>General1!$E$17</f>
        <v>yes</v>
      </c>
      <c r="J131" s="113" t="str">
        <f>General1!$E$19</f>
        <v>no</v>
      </c>
      <c r="K131" s="113" t="str">
        <f>General1!$E$23</f>
        <v>no</v>
      </c>
      <c r="L131" s="113">
        <f>General1!$E$25</f>
        <v>0</v>
      </c>
      <c r="M131" s="113" t="str">
        <f>General1!$C$29</f>
        <v>Facility type</v>
      </c>
      <c r="N131" s="113" t="str">
        <f>General1!$E$29</f>
        <v>warehouse</v>
      </c>
      <c r="O131" s="113" t="str">
        <f>General1!$C$33</f>
        <v>Ownership</v>
      </c>
      <c r="P131" s="113" t="str">
        <f>General1!$E$33</f>
        <v>public</v>
      </c>
      <c r="Q131" s="113" t="str">
        <f>General1!$C$35</f>
        <v xml:space="preserve">Access </v>
      </c>
      <c r="R131" s="113" t="str">
        <f>General1!$E$35</f>
        <v>good</v>
      </c>
      <c r="S131" s="113" t="str">
        <f>General1!$C$37</f>
        <v>Regions</v>
      </c>
      <c r="T131" s="113" t="str">
        <f>General1!$E$37</f>
        <v>South</v>
      </c>
      <c r="U131" s="113" t="str">
        <f>General1!$C$39</f>
        <v>urban rural</v>
      </c>
      <c r="V131" s="113" t="str">
        <f>General1!$E$39</f>
        <v>urban</v>
      </c>
      <c r="W131" s="113">
        <f>General1!$E$43</f>
        <v>0</v>
      </c>
      <c r="X131" s="113">
        <f>General1!$E$45</f>
        <v>0</v>
      </c>
      <c r="Y131" s="113" t="s">
        <v>443</v>
      </c>
      <c r="Z131" s="113" t="s">
        <v>426</v>
      </c>
      <c r="AA131" s="121" t="str">
        <f>Transport3!$E$7</f>
        <v>USD</v>
      </c>
      <c r="AB131" s="118">
        <f t="shared" si="10"/>
        <v>0</v>
      </c>
      <c r="AC131" s="118">
        <f t="shared" si="9"/>
        <v>0</v>
      </c>
      <c r="AU131" s="113">
        <f>Transport3!C22</f>
        <v>0</v>
      </c>
      <c r="AV131" s="113">
        <f>Transport3!D22</f>
        <v>0</v>
      </c>
      <c r="AW131" s="113">
        <f>Transport3!E22</f>
        <v>0</v>
      </c>
      <c r="AX131" s="113">
        <f>Transport3!F22</f>
        <v>0</v>
      </c>
      <c r="AY131" s="113">
        <f>Transport3!G22</f>
        <v>0</v>
      </c>
    </row>
    <row r="132" spans="1:51" x14ac:dyDescent="0.25">
      <c r="A132" s="113" t="str">
        <f t="shared" si="11"/>
        <v>CMS.131</v>
      </c>
      <c r="B132" s="113">
        <f>General1!$C$2</f>
        <v>6</v>
      </c>
      <c r="C132" s="113">
        <v>131</v>
      </c>
      <c r="D132" s="113" t="str">
        <f>General1!$E$6</f>
        <v>CMS</v>
      </c>
      <c r="E132" s="113" t="str">
        <f>General1!$E$8</f>
        <v>yes</v>
      </c>
      <c r="F132" s="117" t="str">
        <f>General1!$E$10</f>
        <v>yes</v>
      </c>
      <c r="G132" s="113" t="str">
        <f>General1!$E$13</f>
        <v>yes</v>
      </c>
      <c r="H132" s="113" t="str">
        <f>General1!$E$15</f>
        <v>yes</v>
      </c>
      <c r="I132" s="113" t="str">
        <f>General1!$E$17</f>
        <v>yes</v>
      </c>
      <c r="J132" s="113" t="str">
        <f>General1!$E$19</f>
        <v>no</v>
      </c>
      <c r="K132" s="113" t="str">
        <f>General1!$E$23</f>
        <v>no</v>
      </c>
      <c r="L132" s="113">
        <f>General1!$E$25</f>
        <v>0</v>
      </c>
      <c r="M132" s="113" t="str">
        <f>General1!$C$29</f>
        <v>Facility type</v>
      </c>
      <c r="N132" s="113" t="str">
        <f>General1!$E$29</f>
        <v>warehouse</v>
      </c>
      <c r="O132" s="113" t="str">
        <f>General1!$C$33</f>
        <v>Ownership</v>
      </c>
      <c r="P132" s="113" t="str">
        <f>General1!$E$33</f>
        <v>public</v>
      </c>
      <c r="Q132" s="113" t="str">
        <f>General1!$C$35</f>
        <v xml:space="preserve">Access </v>
      </c>
      <c r="R132" s="113" t="str">
        <f>General1!$E$35</f>
        <v>good</v>
      </c>
      <c r="S132" s="113" t="str">
        <f>General1!$C$37</f>
        <v>Regions</v>
      </c>
      <c r="T132" s="113" t="str">
        <f>General1!$E$37</f>
        <v>South</v>
      </c>
      <c r="U132" s="113" t="str">
        <f>General1!$C$39</f>
        <v>urban rural</v>
      </c>
      <c r="V132" s="113" t="str">
        <f>General1!$E$39</f>
        <v>urban</v>
      </c>
      <c r="W132" s="113">
        <f>General1!$E$43</f>
        <v>0</v>
      </c>
      <c r="X132" s="113">
        <f>General1!$E$45</f>
        <v>0</v>
      </c>
      <c r="Y132" s="113" t="s">
        <v>443</v>
      </c>
      <c r="Z132" s="113" t="s">
        <v>426</v>
      </c>
      <c r="AA132" s="121" t="str">
        <f>Transport3!$E$7</f>
        <v>USD</v>
      </c>
      <c r="AB132" s="118">
        <f t="shared" si="10"/>
        <v>0</v>
      </c>
      <c r="AC132" s="118">
        <f t="shared" si="9"/>
        <v>0</v>
      </c>
      <c r="AU132" s="113">
        <f>Transport3!C23</f>
        <v>0</v>
      </c>
      <c r="AV132" s="113">
        <f>Transport3!D23</f>
        <v>0</v>
      </c>
      <c r="AW132" s="113">
        <f>Transport3!E23</f>
        <v>0</v>
      </c>
      <c r="AX132" s="113">
        <f>Transport3!F23</f>
        <v>0</v>
      </c>
      <c r="AY132" s="113">
        <f>Transport3!G23</f>
        <v>0</v>
      </c>
    </row>
    <row r="133" spans="1:51" x14ac:dyDescent="0.25">
      <c r="A133" s="113" t="str">
        <f t="shared" si="11"/>
        <v>CMS.132</v>
      </c>
      <c r="B133" s="113">
        <f>General1!$C$2</f>
        <v>6</v>
      </c>
      <c r="C133" s="113">
        <v>132</v>
      </c>
      <c r="D133" s="113" t="str">
        <f>General1!$E$6</f>
        <v>CMS</v>
      </c>
      <c r="E133" s="113" t="str">
        <f>General1!$E$8</f>
        <v>yes</v>
      </c>
      <c r="F133" s="117" t="str">
        <f>General1!$E$10</f>
        <v>yes</v>
      </c>
      <c r="G133" s="113" t="str">
        <f>General1!$E$13</f>
        <v>yes</v>
      </c>
      <c r="H133" s="113" t="str">
        <f>General1!$E$15</f>
        <v>yes</v>
      </c>
      <c r="I133" s="113" t="str">
        <f>General1!$E$17</f>
        <v>yes</v>
      </c>
      <c r="J133" s="113" t="str">
        <f>General1!$E$19</f>
        <v>no</v>
      </c>
      <c r="K133" s="113" t="str">
        <f>General1!$E$23</f>
        <v>no</v>
      </c>
      <c r="L133" s="113">
        <f>General1!$E$25</f>
        <v>0</v>
      </c>
      <c r="M133" s="113" t="str">
        <f>General1!$C$29</f>
        <v>Facility type</v>
      </c>
      <c r="N133" s="113" t="str">
        <f>General1!$E$29</f>
        <v>warehouse</v>
      </c>
      <c r="O133" s="113" t="str">
        <f>General1!$C$33</f>
        <v>Ownership</v>
      </c>
      <c r="P133" s="113" t="str">
        <f>General1!$E$33</f>
        <v>public</v>
      </c>
      <c r="Q133" s="113" t="str">
        <f>General1!$C$35</f>
        <v xml:space="preserve">Access </v>
      </c>
      <c r="R133" s="113" t="str">
        <f>General1!$E$35</f>
        <v>good</v>
      </c>
      <c r="S133" s="113" t="str">
        <f>General1!$C$37</f>
        <v>Regions</v>
      </c>
      <c r="T133" s="113" t="str">
        <f>General1!$E$37</f>
        <v>South</v>
      </c>
      <c r="U133" s="113" t="str">
        <f>General1!$C$39</f>
        <v>urban rural</v>
      </c>
      <c r="V133" s="113" t="str">
        <f>General1!$E$39</f>
        <v>urban</v>
      </c>
      <c r="W133" s="113">
        <f>General1!$E$43</f>
        <v>0</v>
      </c>
      <c r="X133" s="113">
        <f>General1!$E$45</f>
        <v>0</v>
      </c>
      <c r="Y133" s="113" t="s">
        <v>443</v>
      </c>
      <c r="Z133" s="113" t="s">
        <v>426</v>
      </c>
      <c r="AA133" s="121" t="str">
        <f>Transport3!$E$7</f>
        <v>USD</v>
      </c>
      <c r="AB133" s="118">
        <f t="shared" si="10"/>
        <v>0</v>
      </c>
      <c r="AC133" s="118">
        <f t="shared" si="9"/>
        <v>0</v>
      </c>
      <c r="AU133" s="113">
        <f>Transport3!C24</f>
        <v>0</v>
      </c>
      <c r="AV133" s="113">
        <f>Transport3!D24</f>
        <v>0</v>
      </c>
      <c r="AW133" s="113">
        <f>Transport3!E24</f>
        <v>0</v>
      </c>
      <c r="AX133" s="113">
        <f>Transport3!F24</f>
        <v>0</v>
      </c>
      <c r="AY133" s="113">
        <f>Transport3!G24</f>
        <v>0</v>
      </c>
    </row>
    <row r="134" spans="1:51" x14ac:dyDescent="0.25">
      <c r="A134" s="113" t="str">
        <f t="shared" si="11"/>
        <v>CMS.133</v>
      </c>
      <c r="B134" s="113">
        <f>General1!$C$2</f>
        <v>6</v>
      </c>
      <c r="C134" s="113">
        <v>133</v>
      </c>
      <c r="D134" s="113" t="str">
        <f>General1!$E$6</f>
        <v>CMS</v>
      </c>
      <c r="E134" s="113" t="str">
        <f>General1!$E$8</f>
        <v>yes</v>
      </c>
      <c r="F134" s="117" t="str">
        <f>General1!$E$10</f>
        <v>yes</v>
      </c>
      <c r="G134" s="113" t="str">
        <f>General1!$E$13</f>
        <v>yes</v>
      </c>
      <c r="H134" s="113" t="str">
        <f>General1!$E$15</f>
        <v>yes</v>
      </c>
      <c r="I134" s="113" t="str">
        <f>General1!$E$17</f>
        <v>yes</v>
      </c>
      <c r="J134" s="113" t="str">
        <f>General1!$E$19</f>
        <v>no</v>
      </c>
      <c r="K134" s="113" t="str">
        <f>General1!$E$23</f>
        <v>no</v>
      </c>
      <c r="L134" s="113">
        <f>General1!$E$25</f>
        <v>0</v>
      </c>
      <c r="M134" s="113" t="str">
        <f>General1!$C$29</f>
        <v>Facility type</v>
      </c>
      <c r="N134" s="113" t="str">
        <f>General1!$E$29</f>
        <v>warehouse</v>
      </c>
      <c r="O134" s="113" t="str">
        <f>General1!$C$33</f>
        <v>Ownership</v>
      </c>
      <c r="P134" s="113" t="str">
        <f>General1!$E$33</f>
        <v>public</v>
      </c>
      <c r="Q134" s="113" t="str">
        <f>General1!$C$35</f>
        <v xml:space="preserve">Access </v>
      </c>
      <c r="R134" s="113" t="str">
        <f>General1!$E$35</f>
        <v>good</v>
      </c>
      <c r="S134" s="113" t="str">
        <f>General1!$C$37</f>
        <v>Regions</v>
      </c>
      <c r="T134" s="113" t="str">
        <f>General1!$E$37</f>
        <v>South</v>
      </c>
      <c r="U134" s="113" t="str">
        <f>General1!$C$39</f>
        <v>urban rural</v>
      </c>
      <c r="V134" s="113" t="str">
        <f>General1!$E$39</f>
        <v>urban</v>
      </c>
      <c r="W134" s="113">
        <f>General1!$E$43</f>
        <v>0</v>
      </c>
      <c r="X134" s="113">
        <f>General1!$E$45</f>
        <v>0</v>
      </c>
      <c r="Y134" s="113" t="s">
        <v>443</v>
      </c>
      <c r="Z134" s="113" t="s">
        <v>426</v>
      </c>
      <c r="AA134" s="121" t="str">
        <f>Transport3!$E$7</f>
        <v>USD</v>
      </c>
      <c r="AB134" s="118">
        <f t="shared" si="10"/>
        <v>0</v>
      </c>
      <c r="AC134" s="118">
        <f t="shared" si="9"/>
        <v>0</v>
      </c>
      <c r="AU134" s="113">
        <f>Transport3!C25</f>
        <v>0</v>
      </c>
      <c r="AV134" s="113">
        <f>Transport3!D25</f>
        <v>0</v>
      </c>
      <c r="AW134" s="113">
        <f>Transport3!E25</f>
        <v>0</v>
      </c>
      <c r="AX134" s="113">
        <f>Transport3!F25</f>
        <v>0</v>
      </c>
      <c r="AY134" s="113">
        <f>Transport3!G25</f>
        <v>0</v>
      </c>
    </row>
    <row r="135" spans="1:51" x14ac:dyDescent="0.25">
      <c r="A135" s="113" t="str">
        <f t="shared" si="11"/>
        <v>CMS.134</v>
      </c>
      <c r="B135" s="113">
        <f>General1!$C$2</f>
        <v>6</v>
      </c>
      <c r="C135" s="113">
        <v>134</v>
      </c>
      <c r="D135" s="113" t="str">
        <f>General1!$E$6</f>
        <v>CMS</v>
      </c>
      <c r="E135" s="113" t="str">
        <f>General1!$E$8</f>
        <v>yes</v>
      </c>
      <c r="F135" s="117" t="str">
        <f>General1!$E$10</f>
        <v>yes</v>
      </c>
      <c r="G135" s="113" t="str">
        <f>General1!$E$13</f>
        <v>yes</v>
      </c>
      <c r="H135" s="113" t="str">
        <f>General1!$E$15</f>
        <v>yes</v>
      </c>
      <c r="I135" s="113" t="str">
        <f>General1!$E$17</f>
        <v>yes</v>
      </c>
      <c r="J135" s="113" t="str">
        <f>General1!$E$19</f>
        <v>no</v>
      </c>
      <c r="K135" s="113" t="str">
        <f>General1!$E$23</f>
        <v>no</v>
      </c>
      <c r="L135" s="113">
        <f>General1!$E$25</f>
        <v>0</v>
      </c>
      <c r="M135" s="113" t="str">
        <f>General1!$C$29</f>
        <v>Facility type</v>
      </c>
      <c r="N135" s="113" t="str">
        <f>General1!$E$29</f>
        <v>warehouse</v>
      </c>
      <c r="O135" s="113" t="str">
        <f>General1!$C$33</f>
        <v>Ownership</v>
      </c>
      <c r="P135" s="113" t="str">
        <f>General1!$E$33</f>
        <v>public</v>
      </c>
      <c r="Q135" s="113" t="str">
        <f>General1!$C$35</f>
        <v xml:space="preserve">Access </v>
      </c>
      <c r="R135" s="113" t="str">
        <f>General1!$E$35</f>
        <v>good</v>
      </c>
      <c r="S135" s="113" t="str">
        <f>General1!$C$37</f>
        <v>Regions</v>
      </c>
      <c r="T135" s="113" t="str">
        <f>General1!$E$37</f>
        <v>South</v>
      </c>
      <c r="U135" s="113" t="str">
        <f>General1!$C$39</f>
        <v>urban rural</v>
      </c>
      <c r="V135" s="113" t="str">
        <f>General1!$E$39</f>
        <v>urban</v>
      </c>
      <c r="W135" s="113">
        <f>General1!$E$43</f>
        <v>0</v>
      </c>
      <c r="X135" s="113">
        <f>General1!$E$45</f>
        <v>0</v>
      </c>
      <c r="Y135" s="113" t="s">
        <v>443</v>
      </c>
      <c r="Z135" s="113" t="s">
        <v>426</v>
      </c>
      <c r="AA135" s="121" t="str">
        <f>Transport3!$E$7</f>
        <v>USD</v>
      </c>
      <c r="AB135" s="118">
        <f t="shared" si="10"/>
        <v>0</v>
      </c>
      <c r="AC135" s="118">
        <f t="shared" si="9"/>
        <v>0</v>
      </c>
      <c r="AU135" s="113">
        <f>Transport3!C26</f>
        <v>0</v>
      </c>
      <c r="AV135" s="113">
        <f>Transport3!D26</f>
        <v>0</v>
      </c>
      <c r="AW135" s="113">
        <f>Transport3!E26</f>
        <v>0</v>
      </c>
      <c r="AX135" s="113">
        <f>Transport3!F26</f>
        <v>0</v>
      </c>
      <c r="AY135" s="113">
        <f>Transport3!G26</f>
        <v>0</v>
      </c>
    </row>
    <row r="136" spans="1:51" x14ac:dyDescent="0.25">
      <c r="A136" s="113" t="str">
        <f t="shared" si="11"/>
        <v>CMS.135</v>
      </c>
      <c r="B136" s="113">
        <f>General1!$C$2</f>
        <v>6</v>
      </c>
      <c r="C136" s="113">
        <v>135</v>
      </c>
      <c r="D136" s="113" t="str">
        <f>General1!$E$6</f>
        <v>CMS</v>
      </c>
      <c r="E136" s="113" t="str">
        <f>General1!$E$8</f>
        <v>yes</v>
      </c>
      <c r="F136" s="117" t="str">
        <f>General1!$E$10</f>
        <v>yes</v>
      </c>
      <c r="G136" s="113" t="str">
        <f>General1!$E$13</f>
        <v>yes</v>
      </c>
      <c r="H136" s="113" t="str">
        <f>General1!$E$15</f>
        <v>yes</v>
      </c>
      <c r="I136" s="113" t="str">
        <f>General1!$E$17</f>
        <v>yes</v>
      </c>
      <c r="J136" s="113" t="str">
        <f>General1!$E$19</f>
        <v>no</v>
      </c>
      <c r="K136" s="113" t="str">
        <f>General1!$E$23</f>
        <v>no</v>
      </c>
      <c r="L136" s="113">
        <f>General1!$E$25</f>
        <v>0</v>
      </c>
      <c r="M136" s="113" t="str">
        <f>General1!$C$29</f>
        <v>Facility type</v>
      </c>
      <c r="N136" s="113" t="str">
        <f>General1!$E$29</f>
        <v>warehouse</v>
      </c>
      <c r="O136" s="113" t="str">
        <f>General1!$C$33</f>
        <v>Ownership</v>
      </c>
      <c r="P136" s="113" t="str">
        <f>General1!$E$33</f>
        <v>public</v>
      </c>
      <c r="Q136" s="113" t="str">
        <f>General1!$C$35</f>
        <v xml:space="preserve">Access </v>
      </c>
      <c r="R136" s="113" t="str">
        <f>General1!$E$35</f>
        <v>good</v>
      </c>
      <c r="S136" s="113" t="str">
        <f>General1!$C$37</f>
        <v>Regions</v>
      </c>
      <c r="T136" s="113" t="str">
        <f>General1!$E$37</f>
        <v>South</v>
      </c>
      <c r="U136" s="113" t="str">
        <f>General1!$C$39</f>
        <v>urban rural</v>
      </c>
      <c r="V136" s="113" t="str">
        <f>General1!$E$39</f>
        <v>urban</v>
      </c>
      <c r="W136" s="113">
        <f>General1!$E$43</f>
        <v>0</v>
      </c>
      <c r="X136" s="113">
        <f>General1!$E$45</f>
        <v>0</v>
      </c>
      <c r="Y136" s="113" t="s">
        <v>443</v>
      </c>
      <c r="Z136" s="113" t="s">
        <v>426</v>
      </c>
      <c r="AA136" s="121" t="str">
        <f>Transport3!$E$7</f>
        <v>USD</v>
      </c>
      <c r="AB136" s="118">
        <f t="shared" si="10"/>
        <v>0</v>
      </c>
      <c r="AC136" s="118">
        <f t="shared" si="9"/>
        <v>0</v>
      </c>
      <c r="AU136" s="113">
        <f>Transport3!C27</f>
        <v>0</v>
      </c>
      <c r="AV136" s="113">
        <f>Transport3!D27</f>
        <v>0</v>
      </c>
      <c r="AW136" s="113">
        <f>Transport3!E27</f>
        <v>0</v>
      </c>
      <c r="AX136" s="113">
        <f>Transport3!F27</f>
        <v>0</v>
      </c>
      <c r="AY136" s="113">
        <f>Transport3!G27</f>
        <v>0</v>
      </c>
    </row>
    <row r="137" spans="1:51" x14ac:dyDescent="0.25">
      <c r="A137" s="113" t="str">
        <f t="shared" si="11"/>
        <v>CMS.136</v>
      </c>
      <c r="B137" s="113">
        <f>General1!$C$2</f>
        <v>6</v>
      </c>
      <c r="C137" s="113">
        <v>136</v>
      </c>
      <c r="D137" s="113" t="str">
        <f>General1!$E$6</f>
        <v>CMS</v>
      </c>
      <c r="E137" s="113" t="str">
        <f>General1!$E$8</f>
        <v>yes</v>
      </c>
      <c r="F137" s="117" t="str">
        <f>General1!$E$10</f>
        <v>yes</v>
      </c>
      <c r="G137" s="113" t="str">
        <f>General1!$E$13</f>
        <v>yes</v>
      </c>
      <c r="H137" s="113" t="str">
        <f>General1!$E$15</f>
        <v>yes</v>
      </c>
      <c r="I137" s="113" t="str">
        <f>General1!$E$17</f>
        <v>yes</v>
      </c>
      <c r="J137" s="113" t="str">
        <f>General1!$E$19</f>
        <v>no</v>
      </c>
      <c r="K137" s="113" t="str">
        <f>General1!$E$23</f>
        <v>no</v>
      </c>
      <c r="L137" s="113">
        <f>General1!$E$25</f>
        <v>0</v>
      </c>
      <c r="M137" s="113" t="str">
        <f>General1!$C$29</f>
        <v>Facility type</v>
      </c>
      <c r="N137" s="113" t="str">
        <f>General1!$E$29</f>
        <v>warehouse</v>
      </c>
      <c r="O137" s="113" t="str">
        <f>General1!$C$33</f>
        <v>Ownership</v>
      </c>
      <c r="P137" s="113" t="str">
        <f>General1!$E$33</f>
        <v>public</v>
      </c>
      <c r="Q137" s="113" t="str">
        <f>General1!$C$35</f>
        <v xml:space="preserve">Access </v>
      </c>
      <c r="R137" s="113" t="str">
        <f>General1!$E$35</f>
        <v>good</v>
      </c>
      <c r="S137" s="113" t="str">
        <f>General1!$C$37</f>
        <v>Regions</v>
      </c>
      <c r="T137" s="113" t="str">
        <f>General1!$E$37</f>
        <v>South</v>
      </c>
      <c r="U137" s="113" t="str">
        <f>General1!$C$39</f>
        <v>urban rural</v>
      </c>
      <c r="V137" s="113" t="str">
        <f>General1!$E$39</f>
        <v>urban</v>
      </c>
      <c r="W137" s="113">
        <f>General1!$E$43</f>
        <v>0</v>
      </c>
      <c r="X137" s="113">
        <f>General1!$E$45</f>
        <v>0</v>
      </c>
      <c r="Y137" s="113" t="s">
        <v>443</v>
      </c>
      <c r="Z137" s="113" t="s">
        <v>426</v>
      </c>
      <c r="AA137" s="121" t="str">
        <f>Transport3!$E$7</f>
        <v>USD</v>
      </c>
      <c r="AB137" s="118">
        <f t="shared" si="10"/>
        <v>0</v>
      </c>
      <c r="AC137" s="118">
        <f t="shared" si="9"/>
        <v>0</v>
      </c>
      <c r="AU137" s="113">
        <f>Transport3!C28</f>
        <v>0</v>
      </c>
      <c r="AV137" s="113">
        <f>Transport3!D28</f>
        <v>0</v>
      </c>
      <c r="AW137" s="113">
        <f>Transport3!E28</f>
        <v>0</v>
      </c>
      <c r="AX137" s="113">
        <f>Transport3!F28</f>
        <v>0</v>
      </c>
      <c r="AY137" s="113">
        <f>Transport3!G28</f>
        <v>0</v>
      </c>
    </row>
    <row r="138" spans="1:51" x14ac:dyDescent="0.25">
      <c r="A138" s="113" t="str">
        <f t="shared" si="11"/>
        <v>CMS.137</v>
      </c>
      <c r="B138" s="113">
        <f>General1!$C$2</f>
        <v>6</v>
      </c>
      <c r="C138" s="113">
        <v>137</v>
      </c>
      <c r="D138" s="113" t="str">
        <f>General1!$E$6</f>
        <v>CMS</v>
      </c>
      <c r="E138" s="113" t="str">
        <f>General1!$E$8</f>
        <v>yes</v>
      </c>
      <c r="F138" s="117" t="str">
        <f>General1!$E$10</f>
        <v>yes</v>
      </c>
      <c r="G138" s="113" t="str">
        <f>General1!$E$13</f>
        <v>yes</v>
      </c>
      <c r="H138" s="113" t="str">
        <f>General1!$E$15</f>
        <v>yes</v>
      </c>
      <c r="I138" s="113" t="str">
        <f>General1!$E$17</f>
        <v>yes</v>
      </c>
      <c r="J138" s="113" t="str">
        <f>General1!$E$19</f>
        <v>no</v>
      </c>
      <c r="K138" s="113" t="str">
        <f>General1!$E$23</f>
        <v>no</v>
      </c>
      <c r="L138" s="113">
        <f>General1!$E$25</f>
        <v>0</v>
      </c>
      <c r="M138" s="113" t="str">
        <f>General1!$C$29</f>
        <v>Facility type</v>
      </c>
      <c r="N138" s="113" t="str">
        <f>General1!$E$29</f>
        <v>warehouse</v>
      </c>
      <c r="O138" s="113" t="str">
        <f>General1!$C$33</f>
        <v>Ownership</v>
      </c>
      <c r="P138" s="113" t="str">
        <f>General1!$E$33</f>
        <v>public</v>
      </c>
      <c r="Q138" s="113" t="str">
        <f>General1!$C$35</f>
        <v xml:space="preserve">Access </v>
      </c>
      <c r="R138" s="113" t="str">
        <f>General1!$E$35</f>
        <v>good</v>
      </c>
      <c r="S138" s="113" t="str">
        <f>General1!$C$37</f>
        <v>Regions</v>
      </c>
      <c r="T138" s="113" t="str">
        <f>General1!$E$37</f>
        <v>South</v>
      </c>
      <c r="U138" s="113" t="str">
        <f>General1!$C$39</f>
        <v>urban rural</v>
      </c>
      <c r="V138" s="113" t="str">
        <f>General1!$E$39</f>
        <v>urban</v>
      </c>
      <c r="W138" s="113">
        <f>General1!$E$43</f>
        <v>0</v>
      </c>
      <c r="X138" s="113">
        <f>General1!$E$45</f>
        <v>0</v>
      </c>
      <c r="Y138" s="113" t="s">
        <v>443</v>
      </c>
      <c r="Z138" s="113" t="s">
        <v>426</v>
      </c>
      <c r="AA138" s="121" t="str">
        <f>Transport3!$E$7</f>
        <v>USD</v>
      </c>
      <c r="AB138" s="118">
        <f t="shared" si="10"/>
        <v>0</v>
      </c>
      <c r="AC138" s="118">
        <f t="shared" si="9"/>
        <v>0</v>
      </c>
      <c r="AU138" s="113">
        <f>Transport3!C29</f>
        <v>0</v>
      </c>
      <c r="AV138" s="113">
        <f>Transport3!D29</f>
        <v>0</v>
      </c>
      <c r="AW138" s="113">
        <f>Transport3!E29</f>
        <v>0</v>
      </c>
      <c r="AX138" s="113">
        <f>Transport3!F29</f>
        <v>0</v>
      </c>
      <c r="AY138" s="113">
        <f>Transport3!G29</f>
        <v>0</v>
      </c>
    </row>
    <row r="139" spans="1:51" x14ac:dyDescent="0.25">
      <c r="A139" s="113" t="str">
        <f t="shared" si="11"/>
        <v>CMS.138</v>
      </c>
      <c r="B139" s="113">
        <f>General1!$C$2</f>
        <v>6</v>
      </c>
      <c r="C139" s="113">
        <v>138</v>
      </c>
      <c r="D139" s="113" t="str">
        <f>General1!$E$6</f>
        <v>CMS</v>
      </c>
      <c r="E139" s="113" t="str">
        <f>General1!$E$8</f>
        <v>yes</v>
      </c>
      <c r="F139" s="117" t="str">
        <f>General1!$E$10</f>
        <v>yes</v>
      </c>
      <c r="G139" s="113" t="str">
        <f>General1!$E$13</f>
        <v>yes</v>
      </c>
      <c r="H139" s="113" t="str">
        <f>General1!$E$15</f>
        <v>yes</v>
      </c>
      <c r="I139" s="113" t="str">
        <f>General1!$E$17</f>
        <v>yes</v>
      </c>
      <c r="J139" s="113" t="str">
        <f>General1!$E$19</f>
        <v>no</v>
      </c>
      <c r="K139" s="113" t="str">
        <f>General1!$E$23</f>
        <v>no</v>
      </c>
      <c r="L139" s="113">
        <f>General1!$E$25</f>
        <v>0</v>
      </c>
      <c r="M139" s="113" t="str">
        <f>General1!$C$29</f>
        <v>Facility type</v>
      </c>
      <c r="N139" s="113" t="str">
        <f>General1!$E$29</f>
        <v>warehouse</v>
      </c>
      <c r="O139" s="113" t="str">
        <f>General1!$C$33</f>
        <v>Ownership</v>
      </c>
      <c r="P139" s="113" t="str">
        <f>General1!$E$33</f>
        <v>public</v>
      </c>
      <c r="Q139" s="113" t="str">
        <f>General1!$C$35</f>
        <v xml:space="preserve">Access </v>
      </c>
      <c r="R139" s="113" t="str">
        <f>General1!$E$35</f>
        <v>good</v>
      </c>
      <c r="S139" s="113" t="str">
        <f>General1!$C$37</f>
        <v>Regions</v>
      </c>
      <c r="T139" s="113" t="str">
        <f>General1!$E$37</f>
        <v>South</v>
      </c>
      <c r="U139" s="113" t="str">
        <f>General1!$C$39</f>
        <v>urban rural</v>
      </c>
      <c r="V139" s="113" t="str">
        <f>General1!$E$39</f>
        <v>urban</v>
      </c>
      <c r="W139" s="113">
        <f>General1!$E$43</f>
        <v>0</v>
      </c>
      <c r="X139" s="113">
        <f>General1!$E$45</f>
        <v>0</v>
      </c>
      <c r="Y139" s="113" t="s">
        <v>443</v>
      </c>
      <c r="Z139" s="113" t="s">
        <v>426</v>
      </c>
      <c r="AA139" s="121" t="str">
        <f>Transport3!$E$7</f>
        <v>USD</v>
      </c>
      <c r="AB139" s="118">
        <f t="shared" si="10"/>
        <v>0</v>
      </c>
      <c r="AC139" s="118">
        <f t="shared" si="9"/>
        <v>0</v>
      </c>
      <c r="AU139" s="113">
        <f>Transport3!C30</f>
        <v>0</v>
      </c>
      <c r="AV139" s="113">
        <f>Transport3!D30</f>
        <v>0</v>
      </c>
      <c r="AW139" s="113">
        <f>Transport3!E30</f>
        <v>0</v>
      </c>
      <c r="AX139" s="113">
        <f>Transport3!F30</f>
        <v>0</v>
      </c>
      <c r="AY139" s="113">
        <f>Transport3!G30</f>
        <v>0</v>
      </c>
    </row>
    <row r="140" spans="1:51" x14ac:dyDescent="0.25">
      <c r="A140" s="113" t="str">
        <f t="shared" si="11"/>
        <v>CMS.139</v>
      </c>
      <c r="B140" s="113">
        <f>General1!$C$2</f>
        <v>6</v>
      </c>
      <c r="C140" s="113">
        <v>139</v>
      </c>
      <c r="D140" s="113" t="str">
        <f>General1!$E$6</f>
        <v>CMS</v>
      </c>
      <c r="E140" s="113" t="str">
        <f>General1!$E$8</f>
        <v>yes</v>
      </c>
      <c r="F140" s="117" t="str">
        <f>General1!$E$10</f>
        <v>yes</v>
      </c>
      <c r="G140" s="113" t="str">
        <f>General1!$E$13</f>
        <v>yes</v>
      </c>
      <c r="H140" s="113" t="str">
        <f>General1!$E$15</f>
        <v>yes</v>
      </c>
      <c r="I140" s="113" t="str">
        <f>General1!$E$17</f>
        <v>yes</v>
      </c>
      <c r="J140" s="113" t="str">
        <f>General1!$E$19</f>
        <v>no</v>
      </c>
      <c r="K140" s="113" t="str">
        <f>General1!$E$23</f>
        <v>no</v>
      </c>
      <c r="L140" s="113">
        <f>General1!$E$25</f>
        <v>0</v>
      </c>
      <c r="M140" s="113" t="str">
        <f>General1!$C$29</f>
        <v>Facility type</v>
      </c>
      <c r="N140" s="113" t="str">
        <f>General1!$E$29</f>
        <v>warehouse</v>
      </c>
      <c r="O140" s="113" t="str">
        <f>General1!$C$33</f>
        <v>Ownership</v>
      </c>
      <c r="P140" s="113" t="str">
        <f>General1!$E$33</f>
        <v>public</v>
      </c>
      <c r="Q140" s="113" t="str">
        <f>General1!$C$35</f>
        <v xml:space="preserve">Access </v>
      </c>
      <c r="R140" s="113" t="str">
        <f>General1!$E$35</f>
        <v>good</v>
      </c>
      <c r="S140" s="113" t="str">
        <f>General1!$C$37</f>
        <v>Regions</v>
      </c>
      <c r="T140" s="113" t="str">
        <f>General1!$E$37</f>
        <v>South</v>
      </c>
      <c r="U140" s="113" t="str">
        <f>General1!$C$39</f>
        <v>urban rural</v>
      </c>
      <c r="V140" s="113" t="str">
        <f>General1!$E$39</f>
        <v>urban</v>
      </c>
      <c r="W140" s="113">
        <f>General1!$E$43</f>
        <v>0</v>
      </c>
      <c r="X140" s="113">
        <f>General1!$E$45</f>
        <v>0</v>
      </c>
      <c r="Y140" s="113" t="s">
        <v>443</v>
      </c>
      <c r="Z140" s="113" t="s">
        <v>426</v>
      </c>
      <c r="AA140" s="121" t="str">
        <f>Transport3!$E$7</f>
        <v>USD</v>
      </c>
      <c r="AB140" s="118">
        <f t="shared" si="10"/>
        <v>0</v>
      </c>
      <c r="AC140" s="118">
        <f t="shared" si="9"/>
        <v>0</v>
      </c>
      <c r="AU140" s="113">
        <f>Transport3!C31</f>
        <v>0</v>
      </c>
      <c r="AV140" s="113">
        <f>Transport3!D31</f>
        <v>0</v>
      </c>
      <c r="AW140" s="113">
        <f>Transport3!E31</f>
        <v>0</v>
      </c>
      <c r="AX140" s="113">
        <f>Transport3!F31</f>
        <v>0</v>
      </c>
      <c r="AY140" s="113">
        <f>Transport3!G31</f>
        <v>0</v>
      </c>
    </row>
    <row r="141" spans="1:51" x14ac:dyDescent="0.25">
      <c r="A141" s="113" t="str">
        <f t="shared" si="11"/>
        <v>CMS.140</v>
      </c>
      <c r="B141" s="113">
        <f>General1!$C$2</f>
        <v>6</v>
      </c>
      <c r="C141" s="113">
        <v>140</v>
      </c>
      <c r="D141" s="113" t="str">
        <f>General1!$E$6</f>
        <v>CMS</v>
      </c>
      <c r="E141" s="113" t="str">
        <f>General1!$E$8</f>
        <v>yes</v>
      </c>
      <c r="F141" s="117" t="str">
        <f>General1!$E$10</f>
        <v>yes</v>
      </c>
      <c r="G141" s="113" t="str">
        <f>General1!$E$13</f>
        <v>yes</v>
      </c>
      <c r="H141" s="113" t="str">
        <f>General1!$E$15</f>
        <v>yes</v>
      </c>
      <c r="I141" s="113" t="str">
        <f>General1!$E$17</f>
        <v>yes</v>
      </c>
      <c r="J141" s="113" t="str">
        <f>General1!$E$19</f>
        <v>no</v>
      </c>
      <c r="K141" s="113" t="str">
        <f>General1!$E$23</f>
        <v>no</v>
      </c>
      <c r="L141" s="113">
        <f>General1!$E$25</f>
        <v>0</v>
      </c>
      <c r="M141" s="113" t="str">
        <f>General1!$C$29</f>
        <v>Facility type</v>
      </c>
      <c r="N141" s="113" t="str">
        <f>General1!$E$29</f>
        <v>warehouse</v>
      </c>
      <c r="O141" s="113" t="str">
        <f>General1!$C$33</f>
        <v>Ownership</v>
      </c>
      <c r="P141" s="113" t="str">
        <f>General1!$E$33</f>
        <v>public</v>
      </c>
      <c r="Q141" s="113" t="str">
        <f>General1!$C$35</f>
        <v xml:space="preserve">Access </v>
      </c>
      <c r="R141" s="113" t="str">
        <f>General1!$E$35</f>
        <v>good</v>
      </c>
      <c r="S141" s="113" t="str">
        <f>General1!$C$37</f>
        <v>Regions</v>
      </c>
      <c r="T141" s="113" t="str">
        <f>General1!$E$37</f>
        <v>South</v>
      </c>
      <c r="U141" s="113" t="str">
        <f>General1!$C$39</f>
        <v>urban rural</v>
      </c>
      <c r="V141" s="113" t="str">
        <f>General1!$E$39</f>
        <v>urban</v>
      </c>
      <c r="W141" s="113">
        <f>General1!$E$43</f>
        <v>0</v>
      </c>
      <c r="X141" s="113">
        <f>General1!$E$45</f>
        <v>0</v>
      </c>
      <c r="Y141" s="113" t="s">
        <v>443</v>
      </c>
      <c r="Z141" s="113" t="s">
        <v>426</v>
      </c>
      <c r="AA141" s="121" t="str">
        <f>Transport3!$E$7</f>
        <v>USD</v>
      </c>
      <c r="AB141" s="118">
        <f t="shared" si="10"/>
        <v>0</v>
      </c>
      <c r="AC141" s="118">
        <f t="shared" si="9"/>
        <v>0</v>
      </c>
      <c r="AU141" s="113">
        <f>Transport3!C32</f>
        <v>0</v>
      </c>
      <c r="AV141" s="113">
        <f>Transport3!D32</f>
        <v>0</v>
      </c>
      <c r="AW141" s="113">
        <f>Transport3!E32</f>
        <v>0</v>
      </c>
      <c r="AX141" s="113">
        <f>Transport3!F32</f>
        <v>0</v>
      </c>
      <c r="AY141" s="113">
        <f>Transport3!G32</f>
        <v>0</v>
      </c>
    </row>
    <row r="142" spans="1:51" x14ac:dyDescent="0.25">
      <c r="A142" s="113" t="str">
        <f t="shared" si="11"/>
        <v>CMS.141</v>
      </c>
      <c r="B142" s="113">
        <f>General1!$C$2</f>
        <v>6</v>
      </c>
      <c r="C142" s="113">
        <v>141</v>
      </c>
      <c r="D142" s="113" t="str">
        <f>General1!$E$6</f>
        <v>CMS</v>
      </c>
      <c r="E142" s="113" t="str">
        <f>General1!$E$8</f>
        <v>yes</v>
      </c>
      <c r="F142" s="117" t="str">
        <f>General1!$E$10</f>
        <v>yes</v>
      </c>
      <c r="G142" s="113" t="str">
        <f>General1!$E$13</f>
        <v>yes</v>
      </c>
      <c r="H142" s="113" t="str">
        <f>General1!$E$15</f>
        <v>yes</v>
      </c>
      <c r="I142" s="113" t="str">
        <f>General1!$E$17</f>
        <v>yes</v>
      </c>
      <c r="J142" s="113" t="str">
        <f>General1!$E$19</f>
        <v>no</v>
      </c>
      <c r="K142" s="113" t="str">
        <f>General1!$E$23</f>
        <v>no</v>
      </c>
      <c r="L142" s="113">
        <f>General1!$E$25</f>
        <v>0</v>
      </c>
      <c r="M142" s="113" t="str">
        <f>General1!$C$29</f>
        <v>Facility type</v>
      </c>
      <c r="N142" s="113" t="str">
        <f>General1!$E$29</f>
        <v>warehouse</v>
      </c>
      <c r="O142" s="113" t="str">
        <f>General1!$C$33</f>
        <v>Ownership</v>
      </c>
      <c r="P142" s="113" t="str">
        <f>General1!$E$33</f>
        <v>public</v>
      </c>
      <c r="Q142" s="113" t="str">
        <f>General1!$C$35</f>
        <v xml:space="preserve">Access </v>
      </c>
      <c r="R142" s="113" t="str">
        <f>General1!$E$35</f>
        <v>good</v>
      </c>
      <c r="S142" s="113" t="str">
        <f>General1!$C$37</f>
        <v>Regions</v>
      </c>
      <c r="T142" s="113" t="str">
        <f>General1!$E$37</f>
        <v>South</v>
      </c>
      <c r="U142" s="113" t="str">
        <f>General1!$C$39</f>
        <v>urban rural</v>
      </c>
      <c r="V142" s="113" t="str">
        <f>General1!$E$39</f>
        <v>urban</v>
      </c>
      <c r="W142" s="113">
        <f>General1!$E$43</f>
        <v>0</v>
      </c>
      <c r="X142" s="113">
        <f>General1!$E$45</f>
        <v>0</v>
      </c>
      <c r="Y142" s="113" t="s">
        <v>443</v>
      </c>
      <c r="Z142" s="113" t="s">
        <v>426</v>
      </c>
      <c r="AA142" s="121" t="str">
        <f>Transport3!$E$7</f>
        <v>USD</v>
      </c>
      <c r="AB142" s="118">
        <f t="shared" si="10"/>
        <v>0</v>
      </c>
      <c r="AC142" s="118">
        <f t="shared" si="9"/>
        <v>0</v>
      </c>
      <c r="AU142" s="113">
        <f>Transport3!C33</f>
        <v>0</v>
      </c>
      <c r="AV142" s="113">
        <f>Transport3!D33</f>
        <v>0</v>
      </c>
      <c r="AW142" s="113">
        <f>Transport3!E33</f>
        <v>0</v>
      </c>
      <c r="AX142" s="113">
        <f>Transport3!F33</f>
        <v>0</v>
      </c>
      <c r="AY142" s="113">
        <f>Transport3!G33</f>
        <v>0</v>
      </c>
    </row>
    <row r="143" spans="1:51" x14ac:dyDescent="0.25">
      <c r="A143" s="113" t="str">
        <f t="shared" si="11"/>
        <v>CMS.142</v>
      </c>
      <c r="B143" s="113">
        <f>General1!$C$2</f>
        <v>6</v>
      </c>
      <c r="C143" s="113">
        <v>142</v>
      </c>
      <c r="D143" s="113" t="str">
        <f>General1!$E$6</f>
        <v>CMS</v>
      </c>
      <c r="E143" s="113" t="str">
        <f>General1!$E$8</f>
        <v>yes</v>
      </c>
      <c r="F143" s="117" t="str">
        <f>General1!$E$10</f>
        <v>yes</v>
      </c>
      <c r="G143" s="113" t="str">
        <f>General1!$E$13</f>
        <v>yes</v>
      </c>
      <c r="H143" s="113" t="str">
        <f>General1!$E$15</f>
        <v>yes</v>
      </c>
      <c r="I143" s="113" t="str">
        <f>General1!$E$17</f>
        <v>yes</v>
      </c>
      <c r="J143" s="113" t="str">
        <f>General1!$E$19</f>
        <v>no</v>
      </c>
      <c r="K143" s="113" t="str">
        <f>General1!$E$23</f>
        <v>no</v>
      </c>
      <c r="L143" s="113">
        <f>General1!$E$25</f>
        <v>0</v>
      </c>
      <c r="M143" s="113" t="str">
        <f>General1!$C$29</f>
        <v>Facility type</v>
      </c>
      <c r="N143" s="113" t="str">
        <f>General1!$E$29</f>
        <v>warehouse</v>
      </c>
      <c r="O143" s="113" t="str">
        <f>General1!$C$33</f>
        <v>Ownership</v>
      </c>
      <c r="P143" s="113" t="str">
        <f>General1!$E$33</f>
        <v>public</v>
      </c>
      <c r="Q143" s="113" t="str">
        <f>General1!$C$35</f>
        <v xml:space="preserve">Access </v>
      </c>
      <c r="R143" s="113" t="str">
        <f>General1!$E$35</f>
        <v>good</v>
      </c>
      <c r="S143" s="113" t="str">
        <f>General1!$C$37</f>
        <v>Regions</v>
      </c>
      <c r="T143" s="113" t="str">
        <f>General1!$E$37</f>
        <v>South</v>
      </c>
      <c r="U143" s="113" t="str">
        <f>General1!$C$39</f>
        <v>urban rural</v>
      </c>
      <c r="V143" s="113" t="str">
        <f>General1!$E$39</f>
        <v>urban</v>
      </c>
      <c r="W143" s="113">
        <f>General1!$E$43</f>
        <v>0</v>
      </c>
      <c r="X143" s="113">
        <f>General1!$E$45</f>
        <v>0</v>
      </c>
      <c r="Y143" s="113" t="s">
        <v>443</v>
      </c>
      <c r="Z143" s="113" t="s">
        <v>426</v>
      </c>
      <c r="AA143" s="121" t="str">
        <f>Transport3!$E$7</f>
        <v>USD</v>
      </c>
      <c r="AB143" s="118">
        <f t="shared" si="10"/>
        <v>0</v>
      </c>
      <c r="AC143" s="118">
        <f t="shared" si="9"/>
        <v>0</v>
      </c>
      <c r="AU143" s="113">
        <f>Transport3!C34</f>
        <v>0</v>
      </c>
      <c r="AV143" s="113">
        <f>Transport3!D34</f>
        <v>0</v>
      </c>
      <c r="AW143" s="113">
        <f>Transport3!E34</f>
        <v>0</v>
      </c>
      <c r="AX143" s="113">
        <f>Transport3!F34</f>
        <v>0</v>
      </c>
      <c r="AY143" s="113">
        <f>Transport3!G34</f>
        <v>0</v>
      </c>
    </row>
    <row r="144" spans="1:51" x14ac:dyDescent="0.25">
      <c r="A144" s="113" t="str">
        <f t="shared" si="11"/>
        <v>CMS.143</v>
      </c>
      <c r="B144" s="113">
        <f>General1!$C$2</f>
        <v>6</v>
      </c>
      <c r="C144" s="113">
        <v>143</v>
      </c>
      <c r="D144" s="113" t="str">
        <f>General1!$E$6</f>
        <v>CMS</v>
      </c>
      <c r="E144" s="113" t="str">
        <f>General1!$E$8</f>
        <v>yes</v>
      </c>
      <c r="F144" s="117" t="str">
        <f>General1!$E$10</f>
        <v>yes</v>
      </c>
      <c r="G144" s="113" t="str">
        <f>General1!$E$13</f>
        <v>yes</v>
      </c>
      <c r="H144" s="113" t="str">
        <f>General1!$E$15</f>
        <v>yes</v>
      </c>
      <c r="I144" s="113" t="str">
        <f>General1!$E$17</f>
        <v>yes</v>
      </c>
      <c r="J144" s="113" t="str">
        <f>General1!$E$19</f>
        <v>no</v>
      </c>
      <c r="K144" s="113" t="str">
        <f>General1!$E$23</f>
        <v>no</v>
      </c>
      <c r="L144" s="113">
        <f>General1!$E$25</f>
        <v>0</v>
      </c>
      <c r="M144" s="113" t="str">
        <f>General1!$C$29</f>
        <v>Facility type</v>
      </c>
      <c r="N144" s="113" t="str">
        <f>General1!$E$29</f>
        <v>warehouse</v>
      </c>
      <c r="O144" s="113" t="str">
        <f>General1!$C$33</f>
        <v>Ownership</v>
      </c>
      <c r="P144" s="113" t="str">
        <f>General1!$E$33</f>
        <v>public</v>
      </c>
      <c r="Q144" s="113" t="str">
        <f>General1!$C$35</f>
        <v xml:space="preserve">Access </v>
      </c>
      <c r="R144" s="113" t="str">
        <f>General1!$E$35</f>
        <v>good</v>
      </c>
      <c r="S144" s="113" t="str">
        <f>General1!$C$37</f>
        <v>Regions</v>
      </c>
      <c r="T144" s="113" t="str">
        <f>General1!$E$37</f>
        <v>South</v>
      </c>
      <c r="U144" s="113" t="str">
        <f>General1!$C$39</f>
        <v>urban rural</v>
      </c>
      <c r="V144" s="113" t="str">
        <f>General1!$E$39</f>
        <v>urban</v>
      </c>
      <c r="W144" s="113">
        <f>General1!$E$43</f>
        <v>0</v>
      </c>
      <c r="X144" s="113">
        <f>General1!$E$45</f>
        <v>0</v>
      </c>
      <c r="Y144" s="113" t="s">
        <v>443</v>
      </c>
      <c r="Z144" s="113" t="s">
        <v>426</v>
      </c>
      <c r="AA144" s="121" t="str">
        <f>Transport3!$E$7</f>
        <v>USD</v>
      </c>
      <c r="AB144" s="118">
        <f t="shared" si="10"/>
        <v>0</v>
      </c>
      <c r="AC144" s="118">
        <f t="shared" si="9"/>
        <v>0</v>
      </c>
      <c r="AU144" s="113">
        <f>Transport3!C35</f>
        <v>0</v>
      </c>
      <c r="AV144" s="113">
        <f>Transport3!D35</f>
        <v>0</v>
      </c>
      <c r="AW144" s="113">
        <f>Transport3!E35</f>
        <v>0</v>
      </c>
      <c r="AX144" s="113">
        <f>Transport3!F35</f>
        <v>0</v>
      </c>
      <c r="AY144" s="113">
        <f>Transport3!G35</f>
        <v>0</v>
      </c>
    </row>
    <row r="145" spans="1:57" x14ac:dyDescent="0.25">
      <c r="A145" s="113" t="str">
        <f t="shared" si="11"/>
        <v>CMS.144</v>
      </c>
      <c r="B145" s="113">
        <f>General1!$C$2</f>
        <v>6</v>
      </c>
      <c r="C145" s="113">
        <v>144</v>
      </c>
      <c r="D145" s="113" t="str">
        <f>General1!$E$6</f>
        <v>CMS</v>
      </c>
      <c r="E145" s="113" t="str">
        <f>General1!$E$8</f>
        <v>yes</v>
      </c>
      <c r="F145" s="117" t="str">
        <f>General1!$E$10</f>
        <v>yes</v>
      </c>
      <c r="G145" s="113" t="str">
        <f>General1!$E$13</f>
        <v>yes</v>
      </c>
      <c r="H145" s="113" t="str">
        <f>General1!$E$15</f>
        <v>yes</v>
      </c>
      <c r="I145" s="113" t="str">
        <f>General1!$E$17</f>
        <v>yes</v>
      </c>
      <c r="J145" s="113" t="str">
        <f>General1!$E$19</f>
        <v>no</v>
      </c>
      <c r="K145" s="113" t="str">
        <f>General1!$E$23</f>
        <v>no</v>
      </c>
      <c r="L145" s="113">
        <f>General1!$E$25</f>
        <v>0</v>
      </c>
      <c r="M145" s="113" t="str">
        <f>General1!$C$29</f>
        <v>Facility type</v>
      </c>
      <c r="N145" s="113" t="str">
        <f>General1!$E$29</f>
        <v>warehouse</v>
      </c>
      <c r="O145" s="113" t="str">
        <f>General1!$C$33</f>
        <v>Ownership</v>
      </c>
      <c r="P145" s="113" t="str">
        <f>General1!$E$33</f>
        <v>public</v>
      </c>
      <c r="Q145" s="113" t="str">
        <f>General1!$C$35</f>
        <v xml:space="preserve">Access </v>
      </c>
      <c r="R145" s="113" t="str">
        <f>General1!$E$35</f>
        <v>good</v>
      </c>
      <c r="S145" s="113" t="str">
        <f>General1!$C$37</f>
        <v>Regions</v>
      </c>
      <c r="T145" s="113" t="str">
        <f>General1!$E$37</f>
        <v>South</v>
      </c>
      <c r="U145" s="113" t="str">
        <f>General1!$C$39</f>
        <v>urban rural</v>
      </c>
      <c r="V145" s="113" t="str">
        <f>General1!$E$39</f>
        <v>urban</v>
      </c>
      <c r="W145" s="113">
        <f>General1!$E$43</f>
        <v>0</v>
      </c>
      <c r="X145" s="113">
        <f>General1!$E$45</f>
        <v>0</v>
      </c>
      <c r="Y145" s="113" t="s">
        <v>443</v>
      </c>
      <c r="Z145" s="113" t="s">
        <v>426</v>
      </c>
      <c r="AA145" s="121" t="str">
        <f>Transport3!$E$7</f>
        <v>USD</v>
      </c>
      <c r="AB145" s="118">
        <f t="shared" si="10"/>
        <v>0</v>
      </c>
      <c r="AC145" s="118">
        <f t="shared" si="9"/>
        <v>0</v>
      </c>
      <c r="AU145" s="113">
        <f>Transport3!C36</f>
        <v>0</v>
      </c>
      <c r="AV145" s="113">
        <f>Transport3!D36</f>
        <v>0</v>
      </c>
      <c r="AW145" s="113">
        <f>Transport3!E36</f>
        <v>0</v>
      </c>
      <c r="AX145" s="113">
        <f>Transport3!F36</f>
        <v>0</v>
      </c>
      <c r="AY145" s="113">
        <f>Transport3!G36</f>
        <v>0</v>
      </c>
    </row>
    <row r="146" spans="1:57" x14ac:dyDescent="0.25">
      <c r="A146" s="113" t="str">
        <f t="shared" si="11"/>
        <v>CMS.145</v>
      </c>
      <c r="B146" s="113">
        <f>General1!$C$2</f>
        <v>6</v>
      </c>
      <c r="C146" s="113">
        <v>145</v>
      </c>
      <c r="D146" s="113" t="str">
        <f>General1!$E$6</f>
        <v>CMS</v>
      </c>
      <c r="E146" s="113" t="str">
        <f>General1!$E$8</f>
        <v>yes</v>
      </c>
      <c r="F146" s="117" t="str">
        <f>General1!$E$10</f>
        <v>yes</v>
      </c>
      <c r="G146" s="113" t="str">
        <f>General1!$E$13</f>
        <v>yes</v>
      </c>
      <c r="H146" s="113" t="str">
        <f>General1!$E$15</f>
        <v>yes</v>
      </c>
      <c r="I146" s="113" t="str">
        <f>General1!$E$17</f>
        <v>yes</v>
      </c>
      <c r="J146" s="113" t="str">
        <f>General1!$E$19</f>
        <v>no</v>
      </c>
      <c r="K146" s="113" t="str">
        <f>General1!$E$23</f>
        <v>no</v>
      </c>
      <c r="L146" s="113">
        <f>General1!$E$25</f>
        <v>0</v>
      </c>
      <c r="M146" s="113" t="str">
        <f>General1!$C$29</f>
        <v>Facility type</v>
      </c>
      <c r="N146" s="113" t="str">
        <f>General1!$E$29</f>
        <v>warehouse</v>
      </c>
      <c r="O146" s="113" t="str">
        <f>General1!$C$33</f>
        <v>Ownership</v>
      </c>
      <c r="P146" s="113" t="str">
        <f>General1!$E$33</f>
        <v>public</v>
      </c>
      <c r="Q146" s="113" t="str">
        <f>General1!$C$35</f>
        <v xml:space="preserve">Access </v>
      </c>
      <c r="R146" s="113" t="str">
        <f>General1!$E$35</f>
        <v>good</v>
      </c>
      <c r="S146" s="113" t="str">
        <f>General1!$C$37</f>
        <v>Regions</v>
      </c>
      <c r="T146" s="113" t="str">
        <f>General1!$E$37</f>
        <v>South</v>
      </c>
      <c r="U146" s="113" t="str">
        <f>General1!$C$39</f>
        <v>urban rural</v>
      </c>
      <c r="V146" s="113" t="str">
        <f>General1!$E$39</f>
        <v>urban</v>
      </c>
      <c r="W146" s="113">
        <f>General1!$E$43</f>
        <v>0</v>
      </c>
      <c r="X146" s="113">
        <f>General1!$E$45</f>
        <v>0</v>
      </c>
      <c r="Y146" s="113" t="s">
        <v>443</v>
      </c>
      <c r="Z146" s="113" t="s">
        <v>426</v>
      </c>
      <c r="AA146" s="121" t="str">
        <f>Transport3!$E$7</f>
        <v>USD</v>
      </c>
      <c r="AB146" s="118">
        <f t="shared" si="10"/>
        <v>0</v>
      </c>
      <c r="AC146" s="118">
        <f t="shared" si="9"/>
        <v>0</v>
      </c>
      <c r="AU146" s="113">
        <f>Transport3!C37</f>
        <v>0</v>
      </c>
      <c r="AV146" s="113">
        <f>Transport3!D37</f>
        <v>0</v>
      </c>
      <c r="AW146" s="113">
        <f>Transport3!E37</f>
        <v>0</v>
      </c>
      <c r="AX146" s="113">
        <f>Transport3!F37</f>
        <v>0</v>
      </c>
      <c r="AY146" s="113">
        <f>Transport3!G37</f>
        <v>0</v>
      </c>
    </row>
    <row r="147" spans="1:57" x14ac:dyDescent="0.25">
      <c r="A147" s="113" t="str">
        <f t="shared" si="11"/>
        <v>CMS.146</v>
      </c>
      <c r="B147" s="113">
        <f>General1!$C$2</f>
        <v>6</v>
      </c>
      <c r="C147" s="113">
        <v>146</v>
      </c>
      <c r="D147" s="113" t="str">
        <f>General1!$E$6</f>
        <v>CMS</v>
      </c>
      <c r="E147" s="113" t="str">
        <f>General1!$E$8</f>
        <v>yes</v>
      </c>
      <c r="F147" s="117" t="str">
        <f>General1!$E$10</f>
        <v>yes</v>
      </c>
      <c r="G147" s="113" t="str">
        <f>General1!$E$13</f>
        <v>yes</v>
      </c>
      <c r="H147" s="113" t="str">
        <f>General1!$E$15</f>
        <v>yes</v>
      </c>
      <c r="I147" s="113" t="str">
        <f>General1!$E$17</f>
        <v>yes</v>
      </c>
      <c r="J147" s="113" t="str">
        <f>General1!$E$19</f>
        <v>no</v>
      </c>
      <c r="K147" s="113" t="str">
        <f>General1!$E$23</f>
        <v>no</v>
      </c>
      <c r="L147" s="113">
        <f>General1!$E$25</f>
        <v>0</v>
      </c>
      <c r="M147" s="113" t="str">
        <f>General1!$C$29</f>
        <v>Facility type</v>
      </c>
      <c r="N147" s="113" t="str">
        <f>General1!$E$29</f>
        <v>warehouse</v>
      </c>
      <c r="O147" s="113" t="str">
        <f>General1!$C$33</f>
        <v>Ownership</v>
      </c>
      <c r="P147" s="113" t="str">
        <f>General1!$E$33</f>
        <v>public</v>
      </c>
      <c r="Q147" s="113" t="str">
        <f>General1!$C$35</f>
        <v xml:space="preserve">Access </v>
      </c>
      <c r="R147" s="113" t="str">
        <f>General1!$E$35</f>
        <v>good</v>
      </c>
      <c r="S147" s="113" t="str">
        <f>General1!$C$37</f>
        <v>Regions</v>
      </c>
      <c r="T147" s="113" t="str">
        <f>General1!$E$37</f>
        <v>South</v>
      </c>
      <c r="U147" s="113" t="str">
        <f>General1!$C$39</f>
        <v>urban rural</v>
      </c>
      <c r="V147" s="113" t="str">
        <f>General1!$E$39</f>
        <v>urban</v>
      </c>
      <c r="W147" s="113">
        <f>General1!$E$43</f>
        <v>0</v>
      </c>
      <c r="X147" s="113">
        <f>General1!$E$45</f>
        <v>0</v>
      </c>
      <c r="Y147" s="113" t="s">
        <v>443</v>
      </c>
      <c r="Z147" s="113" t="s">
        <v>426</v>
      </c>
      <c r="AA147" s="121" t="str">
        <f>Transport3!$E$7</f>
        <v>USD</v>
      </c>
      <c r="AB147" s="118">
        <f t="shared" si="10"/>
        <v>0</v>
      </c>
      <c r="AC147" s="118">
        <f t="shared" si="9"/>
        <v>0</v>
      </c>
      <c r="AU147" s="113">
        <f>Transport3!C38</f>
        <v>0</v>
      </c>
      <c r="AV147" s="113">
        <f>Transport3!D38</f>
        <v>0</v>
      </c>
      <c r="AW147" s="113">
        <f>Transport3!E38</f>
        <v>0</v>
      </c>
      <c r="AX147" s="113">
        <f>Transport3!F38</f>
        <v>0</v>
      </c>
      <c r="AY147" s="113">
        <f>Transport3!G38</f>
        <v>0</v>
      </c>
    </row>
    <row r="148" spans="1:57" x14ac:dyDescent="0.25">
      <c r="A148" s="113" t="str">
        <f t="shared" si="11"/>
        <v>CMS.147</v>
      </c>
      <c r="B148" s="113">
        <f>General1!$C$2</f>
        <v>6</v>
      </c>
      <c r="C148" s="113">
        <v>147</v>
      </c>
      <c r="D148" s="113" t="str">
        <f>General1!$E$6</f>
        <v>CMS</v>
      </c>
      <c r="E148" s="113" t="str">
        <f>General1!$E$8</f>
        <v>yes</v>
      </c>
      <c r="F148" s="117" t="str">
        <f>General1!$E$10</f>
        <v>yes</v>
      </c>
      <c r="G148" s="113" t="str">
        <f>General1!$E$13</f>
        <v>yes</v>
      </c>
      <c r="H148" s="113" t="str">
        <f>General1!$E$15</f>
        <v>yes</v>
      </c>
      <c r="I148" s="113" t="str">
        <f>General1!$E$17</f>
        <v>yes</v>
      </c>
      <c r="J148" s="113" t="str">
        <f>General1!$E$19</f>
        <v>no</v>
      </c>
      <c r="K148" s="113" t="str">
        <f>General1!$E$23</f>
        <v>no</v>
      </c>
      <c r="L148" s="113">
        <f>General1!$E$25</f>
        <v>0</v>
      </c>
      <c r="M148" s="113" t="str">
        <f>General1!$C$29</f>
        <v>Facility type</v>
      </c>
      <c r="N148" s="113" t="str">
        <f>General1!$E$29</f>
        <v>warehouse</v>
      </c>
      <c r="O148" s="113" t="str">
        <f>General1!$C$33</f>
        <v>Ownership</v>
      </c>
      <c r="P148" s="113" t="str">
        <f>General1!$E$33</f>
        <v>public</v>
      </c>
      <c r="Q148" s="113" t="str">
        <f>General1!$C$35</f>
        <v xml:space="preserve">Access </v>
      </c>
      <c r="R148" s="113" t="str">
        <f>General1!$E$35</f>
        <v>good</v>
      </c>
      <c r="S148" s="113" t="str">
        <f>General1!$C$37</f>
        <v>Regions</v>
      </c>
      <c r="T148" s="113" t="str">
        <f>General1!$E$37</f>
        <v>South</v>
      </c>
      <c r="U148" s="113" t="str">
        <f>General1!$C$39</f>
        <v>urban rural</v>
      </c>
      <c r="V148" s="113" t="str">
        <f>General1!$E$39</f>
        <v>urban</v>
      </c>
      <c r="W148" s="113">
        <f>General1!$E$43</f>
        <v>0</v>
      </c>
      <c r="X148" s="113">
        <f>General1!$E$45</f>
        <v>0</v>
      </c>
      <c r="Y148" s="113" t="s">
        <v>443</v>
      </c>
      <c r="Z148" s="113" t="s">
        <v>426</v>
      </c>
      <c r="AA148" s="121" t="str">
        <f>Transport3!$E$7</f>
        <v>USD</v>
      </c>
      <c r="AB148" s="118">
        <f t="shared" si="10"/>
        <v>0</v>
      </c>
      <c r="AC148" s="118">
        <f t="shared" si="9"/>
        <v>0</v>
      </c>
      <c r="AU148" s="113">
        <f>Transport3!C39</f>
        <v>0</v>
      </c>
      <c r="AV148" s="113">
        <f>Transport3!D39</f>
        <v>0</v>
      </c>
      <c r="AW148" s="113">
        <f>Transport3!E39</f>
        <v>0</v>
      </c>
      <c r="AX148" s="113">
        <f>Transport3!F39</f>
        <v>0</v>
      </c>
      <c r="AY148" s="113">
        <f>Transport3!G39</f>
        <v>0</v>
      </c>
    </row>
    <row r="149" spans="1:57" x14ac:dyDescent="0.25">
      <c r="A149" s="113" t="str">
        <f t="shared" si="11"/>
        <v>CMS.148</v>
      </c>
      <c r="B149" s="113">
        <f>General1!$C$2</f>
        <v>6</v>
      </c>
      <c r="C149" s="113">
        <v>148</v>
      </c>
      <c r="D149" s="113" t="str">
        <f>General1!$E$6</f>
        <v>CMS</v>
      </c>
      <c r="E149" s="113" t="str">
        <f>General1!$E$8</f>
        <v>yes</v>
      </c>
      <c r="F149" s="117" t="str">
        <f>General1!$E$10</f>
        <v>yes</v>
      </c>
      <c r="G149" s="113" t="str">
        <f>General1!$E$13</f>
        <v>yes</v>
      </c>
      <c r="H149" s="113" t="str">
        <f>General1!$E$15</f>
        <v>yes</v>
      </c>
      <c r="I149" s="113" t="str">
        <f>General1!$E$17</f>
        <v>yes</v>
      </c>
      <c r="J149" s="113" t="str">
        <f>General1!$E$19</f>
        <v>no</v>
      </c>
      <c r="K149" s="113" t="str">
        <f>General1!$E$23</f>
        <v>no</v>
      </c>
      <c r="L149" s="113">
        <f>General1!$E$25</f>
        <v>0</v>
      </c>
      <c r="M149" s="113" t="str">
        <f>General1!$C$29</f>
        <v>Facility type</v>
      </c>
      <c r="N149" s="113" t="str">
        <f>General1!$E$29</f>
        <v>warehouse</v>
      </c>
      <c r="O149" s="113" t="str">
        <f>General1!$C$33</f>
        <v>Ownership</v>
      </c>
      <c r="P149" s="113" t="str">
        <f>General1!$E$33</f>
        <v>public</v>
      </c>
      <c r="Q149" s="113" t="str">
        <f>General1!$C$35</f>
        <v xml:space="preserve">Access </v>
      </c>
      <c r="R149" s="113" t="str">
        <f>General1!$E$35</f>
        <v>good</v>
      </c>
      <c r="S149" s="113" t="str">
        <f>General1!$C$37</f>
        <v>Regions</v>
      </c>
      <c r="T149" s="113" t="str">
        <f>General1!$E$37</f>
        <v>South</v>
      </c>
      <c r="U149" s="113" t="str">
        <f>General1!$C$39</f>
        <v>urban rural</v>
      </c>
      <c r="V149" s="113" t="str">
        <f>General1!$E$39</f>
        <v>urban</v>
      </c>
      <c r="W149" s="113">
        <f>General1!$E$43</f>
        <v>0</v>
      </c>
      <c r="X149" s="113">
        <f>General1!$E$45</f>
        <v>0</v>
      </c>
      <c r="Y149" s="113" t="s">
        <v>443</v>
      </c>
      <c r="Z149" s="113" t="s">
        <v>429</v>
      </c>
      <c r="AA149" s="121" t="str">
        <f>Transport4!$E$7</f>
        <v>USD</v>
      </c>
      <c r="AB149" s="118">
        <f t="shared" si="10"/>
        <v>1600</v>
      </c>
      <c r="AC149" s="118">
        <f>(BB149*BC149*BE149)+(BD149*BC149)</f>
        <v>1600</v>
      </c>
      <c r="AZ149" s="113" t="str">
        <f>Transport4!G10</f>
        <v>honda</v>
      </c>
      <c r="BA149" s="113" t="str">
        <f>Transport4!C10</f>
        <v>Volta region</v>
      </c>
      <c r="BB149" s="113">
        <f>Transport4!D10</f>
        <v>200</v>
      </c>
      <c r="BC149" s="113">
        <f>Transport4!E10</f>
        <v>4</v>
      </c>
      <c r="BD149" s="113">
        <f>Transport4!F10</f>
        <v>100</v>
      </c>
      <c r="BE149" s="113">
        <f>Transport3!$D$43</f>
        <v>1.5</v>
      </c>
    </row>
    <row r="150" spans="1:57" x14ac:dyDescent="0.25">
      <c r="A150" s="113" t="str">
        <f t="shared" si="11"/>
        <v>CMS.149</v>
      </c>
      <c r="B150" s="113">
        <f>General1!$C$2</f>
        <v>6</v>
      </c>
      <c r="C150" s="113">
        <v>149</v>
      </c>
      <c r="D150" s="113" t="str">
        <f>General1!$E$6</f>
        <v>CMS</v>
      </c>
      <c r="E150" s="113" t="str">
        <f>General1!$E$8</f>
        <v>yes</v>
      </c>
      <c r="F150" s="117" t="str">
        <f>General1!$E$10</f>
        <v>yes</v>
      </c>
      <c r="G150" s="113" t="str">
        <f>General1!$E$13</f>
        <v>yes</v>
      </c>
      <c r="H150" s="113" t="str">
        <f>General1!$E$15</f>
        <v>yes</v>
      </c>
      <c r="I150" s="113" t="str">
        <f>General1!$E$17</f>
        <v>yes</v>
      </c>
      <c r="J150" s="113" t="str">
        <f>General1!$E$19</f>
        <v>no</v>
      </c>
      <c r="K150" s="113" t="str">
        <f>General1!$E$23</f>
        <v>no</v>
      </c>
      <c r="L150" s="113">
        <f>General1!$E$25</f>
        <v>0</v>
      </c>
      <c r="M150" s="113" t="str">
        <f>General1!$C$29</f>
        <v>Facility type</v>
      </c>
      <c r="N150" s="113" t="str">
        <f>General1!$E$29</f>
        <v>warehouse</v>
      </c>
      <c r="O150" s="113" t="str">
        <f>General1!$C$33</f>
        <v>Ownership</v>
      </c>
      <c r="P150" s="113" t="str">
        <f>General1!$E$33</f>
        <v>public</v>
      </c>
      <c r="Q150" s="113" t="str">
        <f>General1!$C$35</f>
        <v xml:space="preserve">Access </v>
      </c>
      <c r="R150" s="113" t="str">
        <f>General1!$E$35</f>
        <v>good</v>
      </c>
      <c r="S150" s="113" t="str">
        <f>General1!$C$37</f>
        <v>Regions</v>
      </c>
      <c r="T150" s="113" t="str">
        <f>General1!$E$37</f>
        <v>South</v>
      </c>
      <c r="U150" s="113" t="str">
        <f>General1!$C$39</f>
        <v>urban rural</v>
      </c>
      <c r="V150" s="113" t="str">
        <f>General1!$E$39</f>
        <v>urban</v>
      </c>
      <c r="W150" s="113">
        <f>General1!$E$43</f>
        <v>0</v>
      </c>
      <c r="X150" s="113">
        <f>General1!$E$45</f>
        <v>0</v>
      </c>
      <c r="Y150" s="113" t="s">
        <v>443</v>
      </c>
      <c r="Z150" s="113" t="s">
        <v>429</v>
      </c>
      <c r="AA150" s="121" t="str">
        <f>Transport4!$E$7</f>
        <v>USD</v>
      </c>
      <c r="AB150" s="118">
        <f t="shared" si="10"/>
        <v>1500</v>
      </c>
      <c r="AC150" s="118">
        <f t="shared" ref="AC150:AC178" si="12">(BB150*BC150*BE150)+(BD150*BC150)</f>
        <v>1500</v>
      </c>
      <c r="AZ150" s="113">
        <f>Transport4!G11</f>
        <v>0</v>
      </c>
      <c r="BA150" s="113">
        <f>Transport4!C11</f>
        <v>0</v>
      </c>
      <c r="BB150" s="113">
        <f>Transport4!D11</f>
        <v>100</v>
      </c>
      <c r="BC150" s="113">
        <f>Transport4!E11</f>
        <v>6</v>
      </c>
      <c r="BD150" s="113">
        <f>Transport4!F11</f>
        <v>100</v>
      </c>
      <c r="BE150" s="113">
        <f>Transport3!$D$43</f>
        <v>1.5</v>
      </c>
    </row>
    <row r="151" spans="1:57" x14ac:dyDescent="0.25">
      <c r="A151" s="113" t="str">
        <f t="shared" si="11"/>
        <v>CMS.150</v>
      </c>
      <c r="B151" s="113">
        <f>General1!$C$2</f>
        <v>6</v>
      </c>
      <c r="C151" s="113">
        <v>150</v>
      </c>
      <c r="D151" s="113" t="str">
        <f>General1!$E$6</f>
        <v>CMS</v>
      </c>
      <c r="E151" s="113" t="str">
        <f>General1!$E$8</f>
        <v>yes</v>
      </c>
      <c r="F151" s="117" t="str">
        <f>General1!$E$10</f>
        <v>yes</v>
      </c>
      <c r="G151" s="113" t="str">
        <f>General1!$E$13</f>
        <v>yes</v>
      </c>
      <c r="H151" s="113" t="str">
        <f>General1!$E$15</f>
        <v>yes</v>
      </c>
      <c r="I151" s="113" t="str">
        <f>General1!$E$17</f>
        <v>yes</v>
      </c>
      <c r="J151" s="113" t="str">
        <f>General1!$E$19</f>
        <v>no</v>
      </c>
      <c r="K151" s="113" t="str">
        <f>General1!$E$23</f>
        <v>no</v>
      </c>
      <c r="L151" s="113">
        <f>General1!$E$25</f>
        <v>0</v>
      </c>
      <c r="M151" s="113" t="str">
        <f>General1!$C$29</f>
        <v>Facility type</v>
      </c>
      <c r="N151" s="113" t="str">
        <f>General1!$E$29</f>
        <v>warehouse</v>
      </c>
      <c r="O151" s="113" t="str">
        <f>General1!$C$33</f>
        <v>Ownership</v>
      </c>
      <c r="P151" s="113" t="str">
        <f>General1!$E$33</f>
        <v>public</v>
      </c>
      <c r="Q151" s="113" t="str">
        <f>General1!$C$35</f>
        <v xml:space="preserve">Access </v>
      </c>
      <c r="R151" s="113" t="str">
        <f>General1!$E$35</f>
        <v>good</v>
      </c>
      <c r="S151" s="113" t="str">
        <f>General1!$C$37</f>
        <v>Regions</v>
      </c>
      <c r="T151" s="113" t="str">
        <f>General1!$E$37</f>
        <v>South</v>
      </c>
      <c r="U151" s="113" t="str">
        <f>General1!$C$39</f>
        <v>urban rural</v>
      </c>
      <c r="V151" s="113" t="str">
        <f>General1!$E$39</f>
        <v>urban</v>
      </c>
      <c r="W151" s="113">
        <f>General1!$E$43</f>
        <v>0</v>
      </c>
      <c r="X151" s="113">
        <f>General1!$E$45</f>
        <v>0</v>
      </c>
      <c r="Y151" s="113" t="s">
        <v>443</v>
      </c>
      <c r="Z151" s="113" t="s">
        <v>429</v>
      </c>
      <c r="AA151" s="121" t="str">
        <f>Transport4!$E$7</f>
        <v>USD</v>
      </c>
      <c r="AB151" s="118">
        <f t="shared" si="10"/>
        <v>1050</v>
      </c>
      <c r="AC151" s="118">
        <f t="shared" si="12"/>
        <v>1050</v>
      </c>
      <c r="AZ151" s="113">
        <f>Transport4!G12</f>
        <v>0</v>
      </c>
      <c r="BA151" s="113">
        <f>Transport4!C12</f>
        <v>0</v>
      </c>
      <c r="BB151" s="113">
        <f>Transport4!D12</f>
        <v>100</v>
      </c>
      <c r="BC151" s="113">
        <f>Transport4!E12</f>
        <v>3</v>
      </c>
      <c r="BD151" s="113">
        <f>Transport4!F12</f>
        <v>200</v>
      </c>
      <c r="BE151" s="113">
        <f>Transport3!$D$43</f>
        <v>1.5</v>
      </c>
    </row>
    <row r="152" spans="1:57" x14ac:dyDescent="0.25">
      <c r="A152" s="113" t="str">
        <f t="shared" si="11"/>
        <v>CMS.151</v>
      </c>
      <c r="B152" s="113">
        <f>General1!$C$2</f>
        <v>6</v>
      </c>
      <c r="C152" s="113">
        <v>151</v>
      </c>
      <c r="D152" s="113" t="str">
        <f>General1!$E$6</f>
        <v>CMS</v>
      </c>
      <c r="E152" s="113" t="str">
        <f>General1!$E$8</f>
        <v>yes</v>
      </c>
      <c r="F152" s="117" t="str">
        <f>General1!$E$10</f>
        <v>yes</v>
      </c>
      <c r="G152" s="113" t="str">
        <f>General1!$E$13</f>
        <v>yes</v>
      </c>
      <c r="H152" s="113" t="str">
        <f>General1!$E$15</f>
        <v>yes</v>
      </c>
      <c r="I152" s="113" t="str">
        <f>General1!$E$17</f>
        <v>yes</v>
      </c>
      <c r="J152" s="113" t="str">
        <f>General1!$E$19</f>
        <v>no</v>
      </c>
      <c r="K152" s="113" t="str">
        <f>General1!$E$23</f>
        <v>no</v>
      </c>
      <c r="L152" s="113">
        <f>General1!$E$25</f>
        <v>0</v>
      </c>
      <c r="M152" s="113" t="str">
        <f>General1!$C$29</f>
        <v>Facility type</v>
      </c>
      <c r="N152" s="113" t="str">
        <f>General1!$E$29</f>
        <v>warehouse</v>
      </c>
      <c r="O152" s="113" t="str">
        <f>General1!$C$33</f>
        <v>Ownership</v>
      </c>
      <c r="P152" s="113" t="str">
        <f>General1!$E$33</f>
        <v>public</v>
      </c>
      <c r="Q152" s="113" t="str">
        <f>General1!$C$35</f>
        <v xml:space="preserve">Access </v>
      </c>
      <c r="R152" s="113" t="str">
        <f>General1!$E$35</f>
        <v>good</v>
      </c>
      <c r="S152" s="113" t="str">
        <f>General1!$C$37</f>
        <v>Regions</v>
      </c>
      <c r="T152" s="113" t="str">
        <f>General1!$E$37</f>
        <v>South</v>
      </c>
      <c r="U152" s="113" t="str">
        <f>General1!$C$39</f>
        <v>urban rural</v>
      </c>
      <c r="V152" s="113" t="str">
        <f>General1!$E$39</f>
        <v>urban</v>
      </c>
      <c r="W152" s="113">
        <f>General1!$E$43</f>
        <v>0</v>
      </c>
      <c r="X152" s="113">
        <f>General1!$E$45</f>
        <v>0</v>
      </c>
      <c r="Y152" s="113" t="s">
        <v>443</v>
      </c>
      <c r="Z152" s="113" t="s">
        <v>429</v>
      </c>
      <c r="AA152" s="121" t="str">
        <f>Transport4!$E$7</f>
        <v>USD</v>
      </c>
      <c r="AB152" s="118">
        <f t="shared" si="10"/>
        <v>0</v>
      </c>
      <c r="AC152" s="118">
        <f t="shared" si="12"/>
        <v>0</v>
      </c>
      <c r="AZ152" s="113">
        <f>Transport4!G13</f>
        <v>0</v>
      </c>
      <c r="BA152" s="113">
        <f>Transport4!C13</f>
        <v>0</v>
      </c>
      <c r="BB152" s="113">
        <f>Transport4!D13</f>
        <v>0</v>
      </c>
      <c r="BC152" s="113">
        <f>Transport4!E13</f>
        <v>0</v>
      </c>
      <c r="BD152" s="113">
        <f>Transport4!F13</f>
        <v>0</v>
      </c>
      <c r="BE152" s="113">
        <f>Transport3!$D$43</f>
        <v>1.5</v>
      </c>
    </row>
    <row r="153" spans="1:57" x14ac:dyDescent="0.25">
      <c r="A153" s="113" t="str">
        <f t="shared" si="11"/>
        <v>CMS.152</v>
      </c>
      <c r="B153" s="113">
        <f>General1!$C$2</f>
        <v>6</v>
      </c>
      <c r="C153" s="113">
        <v>152</v>
      </c>
      <c r="D153" s="113" t="str">
        <f>General1!$E$6</f>
        <v>CMS</v>
      </c>
      <c r="E153" s="113" t="str">
        <f>General1!$E$8</f>
        <v>yes</v>
      </c>
      <c r="F153" s="117" t="str">
        <f>General1!$E$10</f>
        <v>yes</v>
      </c>
      <c r="G153" s="113" t="str">
        <f>General1!$E$13</f>
        <v>yes</v>
      </c>
      <c r="H153" s="113" t="str">
        <f>General1!$E$15</f>
        <v>yes</v>
      </c>
      <c r="I153" s="113" t="str">
        <f>General1!$E$17</f>
        <v>yes</v>
      </c>
      <c r="J153" s="113" t="str">
        <f>General1!$E$19</f>
        <v>no</v>
      </c>
      <c r="K153" s="113" t="str">
        <f>General1!$E$23</f>
        <v>no</v>
      </c>
      <c r="L153" s="113">
        <f>General1!$E$25</f>
        <v>0</v>
      </c>
      <c r="M153" s="113" t="str">
        <f>General1!$C$29</f>
        <v>Facility type</v>
      </c>
      <c r="N153" s="113" t="str">
        <f>General1!$E$29</f>
        <v>warehouse</v>
      </c>
      <c r="O153" s="113" t="str">
        <f>General1!$C$33</f>
        <v>Ownership</v>
      </c>
      <c r="P153" s="113" t="str">
        <f>General1!$E$33</f>
        <v>public</v>
      </c>
      <c r="Q153" s="113" t="str">
        <f>General1!$C$35</f>
        <v xml:space="preserve">Access </v>
      </c>
      <c r="R153" s="113" t="str">
        <f>General1!$E$35</f>
        <v>good</v>
      </c>
      <c r="S153" s="113" t="str">
        <f>General1!$C$37</f>
        <v>Regions</v>
      </c>
      <c r="T153" s="113" t="str">
        <f>General1!$E$37</f>
        <v>South</v>
      </c>
      <c r="U153" s="113" t="str">
        <f>General1!$C$39</f>
        <v>urban rural</v>
      </c>
      <c r="V153" s="113" t="str">
        <f>General1!$E$39</f>
        <v>urban</v>
      </c>
      <c r="W153" s="113">
        <f>General1!$E$43</f>
        <v>0</v>
      </c>
      <c r="X153" s="113">
        <f>General1!$E$45</f>
        <v>0</v>
      </c>
      <c r="Y153" s="113" t="s">
        <v>443</v>
      </c>
      <c r="Z153" s="113" t="s">
        <v>429</v>
      </c>
      <c r="AA153" s="121" t="str">
        <f>Transport4!$E$7</f>
        <v>USD</v>
      </c>
      <c r="AB153" s="118">
        <f t="shared" si="10"/>
        <v>0</v>
      </c>
      <c r="AC153" s="118">
        <f t="shared" si="12"/>
        <v>0</v>
      </c>
      <c r="AZ153" s="113">
        <f>Transport4!G14</f>
        <v>0</v>
      </c>
      <c r="BA153" s="113">
        <f>Transport4!C14</f>
        <v>0</v>
      </c>
      <c r="BB153" s="113">
        <f>Transport4!D14</f>
        <v>0</v>
      </c>
      <c r="BC153" s="113">
        <f>Transport4!E14</f>
        <v>0</v>
      </c>
      <c r="BD153" s="113">
        <f>Transport4!F14</f>
        <v>0</v>
      </c>
      <c r="BE153" s="113">
        <f>Transport3!$D$43</f>
        <v>1.5</v>
      </c>
    </row>
    <row r="154" spans="1:57" x14ac:dyDescent="0.25">
      <c r="A154" s="113" t="str">
        <f t="shared" si="11"/>
        <v>CMS.153</v>
      </c>
      <c r="B154" s="113">
        <f>General1!$C$2</f>
        <v>6</v>
      </c>
      <c r="C154" s="113">
        <v>153</v>
      </c>
      <c r="D154" s="113" t="str">
        <f>General1!$E$6</f>
        <v>CMS</v>
      </c>
      <c r="E154" s="113" t="str">
        <f>General1!$E$8</f>
        <v>yes</v>
      </c>
      <c r="F154" s="117" t="str">
        <f>General1!$E$10</f>
        <v>yes</v>
      </c>
      <c r="G154" s="113" t="str">
        <f>General1!$E$13</f>
        <v>yes</v>
      </c>
      <c r="H154" s="113" t="str">
        <f>General1!$E$15</f>
        <v>yes</v>
      </c>
      <c r="I154" s="113" t="str">
        <f>General1!$E$17</f>
        <v>yes</v>
      </c>
      <c r="J154" s="113" t="str">
        <f>General1!$E$19</f>
        <v>no</v>
      </c>
      <c r="K154" s="113" t="str">
        <f>General1!$E$23</f>
        <v>no</v>
      </c>
      <c r="L154" s="113">
        <f>General1!$E$25</f>
        <v>0</v>
      </c>
      <c r="M154" s="113" t="str">
        <f>General1!$C$29</f>
        <v>Facility type</v>
      </c>
      <c r="N154" s="113" t="str">
        <f>General1!$E$29</f>
        <v>warehouse</v>
      </c>
      <c r="O154" s="113" t="str">
        <f>General1!$C$33</f>
        <v>Ownership</v>
      </c>
      <c r="P154" s="113" t="str">
        <f>General1!$E$33</f>
        <v>public</v>
      </c>
      <c r="Q154" s="113" t="str">
        <f>General1!$C$35</f>
        <v xml:space="preserve">Access </v>
      </c>
      <c r="R154" s="113" t="str">
        <f>General1!$E$35</f>
        <v>good</v>
      </c>
      <c r="S154" s="113" t="str">
        <f>General1!$C$37</f>
        <v>Regions</v>
      </c>
      <c r="T154" s="113" t="str">
        <f>General1!$E$37</f>
        <v>South</v>
      </c>
      <c r="U154" s="113" t="str">
        <f>General1!$C$39</f>
        <v>urban rural</v>
      </c>
      <c r="V154" s="113" t="str">
        <f>General1!$E$39</f>
        <v>urban</v>
      </c>
      <c r="W154" s="113">
        <f>General1!$E$43</f>
        <v>0</v>
      </c>
      <c r="X154" s="113">
        <f>General1!$E$45</f>
        <v>0</v>
      </c>
      <c r="Y154" s="113" t="s">
        <v>443</v>
      </c>
      <c r="Z154" s="113" t="s">
        <v>429</v>
      </c>
      <c r="AA154" s="121" t="str">
        <f>Transport4!$E$7</f>
        <v>USD</v>
      </c>
      <c r="AB154" s="118">
        <f t="shared" si="10"/>
        <v>0</v>
      </c>
      <c r="AC154" s="118">
        <f t="shared" si="12"/>
        <v>0</v>
      </c>
      <c r="AZ154" s="113">
        <f>Transport4!G15</f>
        <v>0</v>
      </c>
      <c r="BA154" s="113">
        <f>Transport4!C15</f>
        <v>0</v>
      </c>
      <c r="BB154" s="113">
        <f>Transport4!D15</f>
        <v>0</v>
      </c>
      <c r="BC154" s="113">
        <f>Transport4!E15</f>
        <v>0</v>
      </c>
      <c r="BD154" s="113">
        <f>Transport4!F15</f>
        <v>0</v>
      </c>
      <c r="BE154" s="113">
        <f>Transport3!$D$43</f>
        <v>1.5</v>
      </c>
    </row>
    <row r="155" spans="1:57" x14ac:dyDescent="0.25">
      <c r="A155" s="113" t="str">
        <f t="shared" si="11"/>
        <v>CMS.154</v>
      </c>
      <c r="B155" s="113">
        <f>General1!$C$2</f>
        <v>6</v>
      </c>
      <c r="C155" s="113">
        <v>154</v>
      </c>
      <c r="D155" s="113" t="str">
        <f>General1!$E$6</f>
        <v>CMS</v>
      </c>
      <c r="E155" s="113" t="str">
        <f>General1!$E$8</f>
        <v>yes</v>
      </c>
      <c r="F155" s="117" t="str">
        <f>General1!$E$10</f>
        <v>yes</v>
      </c>
      <c r="G155" s="113" t="str">
        <f>General1!$E$13</f>
        <v>yes</v>
      </c>
      <c r="H155" s="113" t="str">
        <f>General1!$E$15</f>
        <v>yes</v>
      </c>
      <c r="I155" s="113" t="str">
        <f>General1!$E$17</f>
        <v>yes</v>
      </c>
      <c r="J155" s="113" t="str">
        <f>General1!$E$19</f>
        <v>no</v>
      </c>
      <c r="K155" s="113" t="str">
        <f>General1!$E$23</f>
        <v>no</v>
      </c>
      <c r="L155" s="113">
        <f>General1!$E$25</f>
        <v>0</v>
      </c>
      <c r="M155" s="113" t="str">
        <f>General1!$C$29</f>
        <v>Facility type</v>
      </c>
      <c r="N155" s="113" t="str">
        <f>General1!$E$29</f>
        <v>warehouse</v>
      </c>
      <c r="O155" s="113" t="str">
        <f>General1!$C$33</f>
        <v>Ownership</v>
      </c>
      <c r="P155" s="113" t="str">
        <f>General1!$E$33</f>
        <v>public</v>
      </c>
      <c r="Q155" s="113" t="str">
        <f>General1!$C$35</f>
        <v xml:space="preserve">Access </v>
      </c>
      <c r="R155" s="113" t="str">
        <f>General1!$E$35</f>
        <v>good</v>
      </c>
      <c r="S155" s="113" t="str">
        <f>General1!$C$37</f>
        <v>Regions</v>
      </c>
      <c r="T155" s="113" t="str">
        <f>General1!$E$37</f>
        <v>South</v>
      </c>
      <c r="U155" s="113" t="str">
        <f>General1!$C$39</f>
        <v>urban rural</v>
      </c>
      <c r="V155" s="113" t="str">
        <f>General1!$E$39</f>
        <v>urban</v>
      </c>
      <c r="W155" s="113">
        <f>General1!$E$43</f>
        <v>0</v>
      </c>
      <c r="X155" s="113">
        <f>General1!$E$45</f>
        <v>0</v>
      </c>
      <c r="Y155" s="113" t="s">
        <v>443</v>
      </c>
      <c r="Z155" s="113" t="s">
        <v>429</v>
      </c>
      <c r="AA155" s="121" t="str">
        <f>Transport4!$E$7</f>
        <v>USD</v>
      </c>
      <c r="AB155" s="118">
        <f t="shared" si="10"/>
        <v>0</v>
      </c>
      <c r="AC155" s="118">
        <f t="shared" si="12"/>
        <v>0</v>
      </c>
      <c r="AZ155" s="113">
        <f>Transport4!G16</f>
        <v>0</v>
      </c>
      <c r="BA155" s="113">
        <f>Transport4!C16</f>
        <v>0</v>
      </c>
      <c r="BB155" s="113">
        <f>Transport4!D16</f>
        <v>0</v>
      </c>
      <c r="BC155" s="113">
        <f>Transport4!E16</f>
        <v>0</v>
      </c>
      <c r="BD155" s="113">
        <f>Transport4!F16</f>
        <v>0</v>
      </c>
      <c r="BE155" s="113">
        <f>Transport3!$D$43</f>
        <v>1.5</v>
      </c>
    </row>
    <row r="156" spans="1:57" x14ac:dyDescent="0.25">
      <c r="A156" s="113" t="str">
        <f t="shared" si="11"/>
        <v>CMS.155</v>
      </c>
      <c r="B156" s="113">
        <f>General1!$C$2</f>
        <v>6</v>
      </c>
      <c r="C156" s="113">
        <v>155</v>
      </c>
      <c r="D156" s="113" t="str">
        <f>General1!$E$6</f>
        <v>CMS</v>
      </c>
      <c r="E156" s="113" t="str">
        <f>General1!$E$8</f>
        <v>yes</v>
      </c>
      <c r="F156" s="117" t="str">
        <f>General1!$E$10</f>
        <v>yes</v>
      </c>
      <c r="G156" s="113" t="str">
        <f>General1!$E$13</f>
        <v>yes</v>
      </c>
      <c r="H156" s="113" t="str">
        <f>General1!$E$15</f>
        <v>yes</v>
      </c>
      <c r="I156" s="113" t="str">
        <f>General1!$E$17</f>
        <v>yes</v>
      </c>
      <c r="J156" s="113" t="str">
        <f>General1!$E$19</f>
        <v>no</v>
      </c>
      <c r="K156" s="113" t="str">
        <f>General1!$E$23</f>
        <v>no</v>
      </c>
      <c r="L156" s="113">
        <f>General1!$E$25</f>
        <v>0</v>
      </c>
      <c r="M156" s="113" t="str">
        <f>General1!$C$29</f>
        <v>Facility type</v>
      </c>
      <c r="N156" s="113" t="str">
        <f>General1!$E$29</f>
        <v>warehouse</v>
      </c>
      <c r="O156" s="113" t="str">
        <f>General1!$C$33</f>
        <v>Ownership</v>
      </c>
      <c r="P156" s="113" t="str">
        <f>General1!$E$33</f>
        <v>public</v>
      </c>
      <c r="Q156" s="113" t="str">
        <f>General1!$C$35</f>
        <v xml:space="preserve">Access </v>
      </c>
      <c r="R156" s="113" t="str">
        <f>General1!$E$35</f>
        <v>good</v>
      </c>
      <c r="S156" s="113" t="str">
        <f>General1!$C$37</f>
        <v>Regions</v>
      </c>
      <c r="T156" s="113" t="str">
        <f>General1!$E$37</f>
        <v>South</v>
      </c>
      <c r="U156" s="113" t="str">
        <f>General1!$C$39</f>
        <v>urban rural</v>
      </c>
      <c r="V156" s="113" t="str">
        <f>General1!$E$39</f>
        <v>urban</v>
      </c>
      <c r="W156" s="113">
        <f>General1!$E$43</f>
        <v>0</v>
      </c>
      <c r="X156" s="113">
        <f>General1!$E$45</f>
        <v>0</v>
      </c>
      <c r="Y156" s="113" t="s">
        <v>443</v>
      </c>
      <c r="Z156" s="113" t="s">
        <v>429</v>
      </c>
      <c r="AA156" s="121" t="str">
        <f>Transport4!$E$7</f>
        <v>USD</v>
      </c>
      <c r="AB156" s="118">
        <f t="shared" si="10"/>
        <v>0</v>
      </c>
      <c r="AC156" s="118">
        <f t="shared" si="12"/>
        <v>0</v>
      </c>
      <c r="AZ156" s="113">
        <f>Transport4!G17</f>
        <v>0</v>
      </c>
      <c r="BA156" s="113">
        <f>Transport4!C17</f>
        <v>0</v>
      </c>
      <c r="BB156" s="113">
        <f>Transport4!D17</f>
        <v>0</v>
      </c>
      <c r="BC156" s="113">
        <f>Transport4!E17</f>
        <v>0</v>
      </c>
      <c r="BD156" s="113">
        <f>Transport4!F17</f>
        <v>0</v>
      </c>
      <c r="BE156" s="113">
        <f>Transport3!$D$43</f>
        <v>1.5</v>
      </c>
    </row>
    <row r="157" spans="1:57" x14ac:dyDescent="0.25">
      <c r="A157" s="113" t="str">
        <f t="shared" si="11"/>
        <v>CMS.156</v>
      </c>
      <c r="B157" s="113">
        <f>General1!$C$2</f>
        <v>6</v>
      </c>
      <c r="C157" s="113">
        <v>156</v>
      </c>
      <c r="D157" s="113" t="str">
        <f>General1!$E$6</f>
        <v>CMS</v>
      </c>
      <c r="E157" s="113" t="str">
        <f>General1!$E$8</f>
        <v>yes</v>
      </c>
      <c r="F157" s="117" t="str">
        <f>General1!$E$10</f>
        <v>yes</v>
      </c>
      <c r="G157" s="113" t="str">
        <f>General1!$E$13</f>
        <v>yes</v>
      </c>
      <c r="H157" s="113" t="str">
        <f>General1!$E$15</f>
        <v>yes</v>
      </c>
      <c r="I157" s="113" t="str">
        <f>General1!$E$17</f>
        <v>yes</v>
      </c>
      <c r="J157" s="113" t="str">
        <f>General1!$E$19</f>
        <v>no</v>
      </c>
      <c r="K157" s="113" t="str">
        <f>General1!$E$23</f>
        <v>no</v>
      </c>
      <c r="L157" s="113">
        <f>General1!$E$25</f>
        <v>0</v>
      </c>
      <c r="M157" s="113" t="str">
        <f>General1!$C$29</f>
        <v>Facility type</v>
      </c>
      <c r="N157" s="113" t="str">
        <f>General1!$E$29</f>
        <v>warehouse</v>
      </c>
      <c r="O157" s="113" t="str">
        <f>General1!$C$33</f>
        <v>Ownership</v>
      </c>
      <c r="P157" s="113" t="str">
        <f>General1!$E$33</f>
        <v>public</v>
      </c>
      <c r="Q157" s="113" t="str">
        <f>General1!$C$35</f>
        <v xml:space="preserve">Access </v>
      </c>
      <c r="R157" s="113" t="str">
        <f>General1!$E$35</f>
        <v>good</v>
      </c>
      <c r="S157" s="113" t="str">
        <f>General1!$C$37</f>
        <v>Regions</v>
      </c>
      <c r="T157" s="113" t="str">
        <f>General1!$E$37</f>
        <v>South</v>
      </c>
      <c r="U157" s="113" t="str">
        <f>General1!$C$39</f>
        <v>urban rural</v>
      </c>
      <c r="V157" s="113" t="str">
        <f>General1!$E$39</f>
        <v>urban</v>
      </c>
      <c r="W157" s="113">
        <f>General1!$E$43</f>
        <v>0</v>
      </c>
      <c r="X157" s="113">
        <f>General1!$E$45</f>
        <v>0</v>
      </c>
      <c r="Y157" s="113" t="s">
        <v>443</v>
      </c>
      <c r="Z157" s="113" t="s">
        <v>429</v>
      </c>
      <c r="AA157" s="121" t="str">
        <f>Transport4!$E$7</f>
        <v>USD</v>
      </c>
      <c r="AB157" s="118">
        <f t="shared" si="10"/>
        <v>0</v>
      </c>
      <c r="AC157" s="118">
        <f t="shared" si="12"/>
        <v>0</v>
      </c>
      <c r="AZ157" s="113">
        <f>Transport4!G18</f>
        <v>0</v>
      </c>
      <c r="BA157" s="113">
        <f>Transport4!C18</f>
        <v>0</v>
      </c>
      <c r="BB157" s="113">
        <f>Transport4!D18</f>
        <v>0</v>
      </c>
      <c r="BC157" s="113">
        <f>Transport4!E18</f>
        <v>0</v>
      </c>
      <c r="BD157" s="113">
        <f>Transport4!F18</f>
        <v>0</v>
      </c>
      <c r="BE157" s="113">
        <f>Transport3!$D$43</f>
        <v>1.5</v>
      </c>
    </row>
    <row r="158" spans="1:57" x14ac:dyDescent="0.25">
      <c r="A158" s="113" t="str">
        <f t="shared" si="11"/>
        <v>CMS.157</v>
      </c>
      <c r="B158" s="113">
        <f>General1!$C$2</f>
        <v>6</v>
      </c>
      <c r="C158" s="113">
        <v>157</v>
      </c>
      <c r="D158" s="113" t="str">
        <f>General1!$E$6</f>
        <v>CMS</v>
      </c>
      <c r="E158" s="113" t="str">
        <f>General1!$E$8</f>
        <v>yes</v>
      </c>
      <c r="F158" s="117" t="str">
        <f>General1!$E$10</f>
        <v>yes</v>
      </c>
      <c r="G158" s="113" t="str">
        <f>General1!$E$13</f>
        <v>yes</v>
      </c>
      <c r="H158" s="113" t="str">
        <f>General1!$E$15</f>
        <v>yes</v>
      </c>
      <c r="I158" s="113" t="str">
        <f>General1!$E$17</f>
        <v>yes</v>
      </c>
      <c r="J158" s="113" t="str">
        <f>General1!$E$19</f>
        <v>no</v>
      </c>
      <c r="K158" s="113" t="str">
        <f>General1!$E$23</f>
        <v>no</v>
      </c>
      <c r="L158" s="113">
        <f>General1!$E$25</f>
        <v>0</v>
      </c>
      <c r="M158" s="113" t="str">
        <f>General1!$C$29</f>
        <v>Facility type</v>
      </c>
      <c r="N158" s="113" t="str">
        <f>General1!$E$29</f>
        <v>warehouse</v>
      </c>
      <c r="O158" s="113" t="str">
        <f>General1!$C$33</f>
        <v>Ownership</v>
      </c>
      <c r="P158" s="113" t="str">
        <f>General1!$E$33</f>
        <v>public</v>
      </c>
      <c r="Q158" s="113" t="str">
        <f>General1!$C$35</f>
        <v xml:space="preserve">Access </v>
      </c>
      <c r="R158" s="113" t="str">
        <f>General1!$E$35</f>
        <v>good</v>
      </c>
      <c r="S158" s="113" t="str">
        <f>General1!$C$37</f>
        <v>Regions</v>
      </c>
      <c r="T158" s="113" t="str">
        <f>General1!$E$37</f>
        <v>South</v>
      </c>
      <c r="U158" s="113" t="str">
        <f>General1!$C$39</f>
        <v>urban rural</v>
      </c>
      <c r="V158" s="113" t="str">
        <f>General1!$E$39</f>
        <v>urban</v>
      </c>
      <c r="W158" s="113">
        <f>General1!$E$43</f>
        <v>0</v>
      </c>
      <c r="X158" s="113">
        <f>General1!$E$45</f>
        <v>0</v>
      </c>
      <c r="Y158" s="113" t="s">
        <v>443</v>
      </c>
      <c r="Z158" s="113" t="s">
        <v>429</v>
      </c>
      <c r="AA158" s="121" t="str">
        <f>Transport4!$E$7</f>
        <v>USD</v>
      </c>
      <c r="AB158" s="118">
        <f t="shared" si="10"/>
        <v>0</v>
      </c>
      <c r="AC158" s="118">
        <f t="shared" si="12"/>
        <v>0</v>
      </c>
      <c r="AZ158" s="113">
        <f>Transport4!G19</f>
        <v>0</v>
      </c>
      <c r="BA158" s="113">
        <f>Transport4!C19</f>
        <v>0</v>
      </c>
      <c r="BB158" s="113">
        <f>Transport4!D19</f>
        <v>0</v>
      </c>
      <c r="BC158" s="113">
        <f>Transport4!E19</f>
        <v>0</v>
      </c>
      <c r="BD158" s="113">
        <f>Transport4!F19</f>
        <v>0</v>
      </c>
      <c r="BE158" s="113">
        <f>Transport3!$D$43</f>
        <v>1.5</v>
      </c>
    </row>
    <row r="159" spans="1:57" x14ac:dyDescent="0.25">
      <c r="A159" s="113" t="str">
        <f t="shared" si="11"/>
        <v>CMS.158</v>
      </c>
      <c r="B159" s="113">
        <f>General1!$C$2</f>
        <v>6</v>
      </c>
      <c r="C159" s="113">
        <v>158</v>
      </c>
      <c r="D159" s="113" t="str">
        <f>General1!$E$6</f>
        <v>CMS</v>
      </c>
      <c r="E159" s="113" t="str">
        <f>General1!$E$8</f>
        <v>yes</v>
      </c>
      <c r="F159" s="117" t="str">
        <f>General1!$E$10</f>
        <v>yes</v>
      </c>
      <c r="G159" s="113" t="str">
        <f>General1!$E$13</f>
        <v>yes</v>
      </c>
      <c r="H159" s="113" t="str">
        <f>General1!$E$15</f>
        <v>yes</v>
      </c>
      <c r="I159" s="113" t="str">
        <f>General1!$E$17</f>
        <v>yes</v>
      </c>
      <c r="J159" s="113" t="str">
        <f>General1!$E$19</f>
        <v>no</v>
      </c>
      <c r="K159" s="113" t="str">
        <f>General1!$E$23</f>
        <v>no</v>
      </c>
      <c r="L159" s="113">
        <f>General1!$E$25</f>
        <v>0</v>
      </c>
      <c r="M159" s="113" t="str">
        <f>General1!$C$29</f>
        <v>Facility type</v>
      </c>
      <c r="N159" s="113" t="str">
        <f>General1!$E$29</f>
        <v>warehouse</v>
      </c>
      <c r="O159" s="113" t="str">
        <f>General1!$C$33</f>
        <v>Ownership</v>
      </c>
      <c r="P159" s="113" t="str">
        <f>General1!$E$33</f>
        <v>public</v>
      </c>
      <c r="Q159" s="113" t="str">
        <f>General1!$C$35</f>
        <v xml:space="preserve">Access </v>
      </c>
      <c r="R159" s="113" t="str">
        <f>General1!$E$35</f>
        <v>good</v>
      </c>
      <c r="S159" s="113" t="str">
        <f>General1!$C$37</f>
        <v>Regions</v>
      </c>
      <c r="T159" s="113" t="str">
        <f>General1!$E$37</f>
        <v>South</v>
      </c>
      <c r="U159" s="113" t="str">
        <f>General1!$C$39</f>
        <v>urban rural</v>
      </c>
      <c r="V159" s="113" t="str">
        <f>General1!$E$39</f>
        <v>urban</v>
      </c>
      <c r="W159" s="113">
        <f>General1!$E$43</f>
        <v>0</v>
      </c>
      <c r="X159" s="113">
        <f>General1!$E$45</f>
        <v>0</v>
      </c>
      <c r="Y159" s="113" t="s">
        <v>443</v>
      </c>
      <c r="Z159" s="113" t="s">
        <v>429</v>
      </c>
      <c r="AA159" s="121" t="str">
        <f>Transport4!$E$7</f>
        <v>USD</v>
      </c>
      <c r="AB159" s="118">
        <f t="shared" si="10"/>
        <v>0</v>
      </c>
      <c r="AC159" s="118">
        <f t="shared" si="12"/>
        <v>0</v>
      </c>
      <c r="AZ159" s="113">
        <f>Transport4!G20</f>
        <v>0</v>
      </c>
      <c r="BA159" s="113">
        <f>Transport4!C20</f>
        <v>0</v>
      </c>
      <c r="BB159" s="113">
        <f>Transport4!D20</f>
        <v>0</v>
      </c>
      <c r="BC159" s="113">
        <f>Transport4!E20</f>
        <v>0</v>
      </c>
      <c r="BD159" s="113">
        <f>Transport4!F20</f>
        <v>0</v>
      </c>
      <c r="BE159" s="113">
        <f>Transport3!$D$43</f>
        <v>1.5</v>
      </c>
    </row>
    <row r="160" spans="1:57" x14ac:dyDescent="0.25">
      <c r="A160" s="113" t="str">
        <f t="shared" si="11"/>
        <v>CMS.159</v>
      </c>
      <c r="B160" s="113">
        <f>General1!$C$2</f>
        <v>6</v>
      </c>
      <c r="C160" s="113">
        <v>159</v>
      </c>
      <c r="D160" s="113" t="str">
        <f>General1!$E$6</f>
        <v>CMS</v>
      </c>
      <c r="E160" s="113" t="str">
        <f>General1!$E$8</f>
        <v>yes</v>
      </c>
      <c r="F160" s="117" t="str">
        <f>General1!$E$10</f>
        <v>yes</v>
      </c>
      <c r="G160" s="113" t="str">
        <f>General1!$E$13</f>
        <v>yes</v>
      </c>
      <c r="H160" s="113" t="str">
        <f>General1!$E$15</f>
        <v>yes</v>
      </c>
      <c r="I160" s="113" t="str">
        <f>General1!$E$17</f>
        <v>yes</v>
      </c>
      <c r="J160" s="113" t="str">
        <f>General1!$E$19</f>
        <v>no</v>
      </c>
      <c r="K160" s="113" t="str">
        <f>General1!$E$23</f>
        <v>no</v>
      </c>
      <c r="L160" s="113">
        <f>General1!$E$25</f>
        <v>0</v>
      </c>
      <c r="M160" s="113" t="str">
        <f>General1!$C$29</f>
        <v>Facility type</v>
      </c>
      <c r="N160" s="113" t="str">
        <f>General1!$E$29</f>
        <v>warehouse</v>
      </c>
      <c r="O160" s="113" t="str">
        <f>General1!$C$33</f>
        <v>Ownership</v>
      </c>
      <c r="P160" s="113" t="str">
        <f>General1!$E$33</f>
        <v>public</v>
      </c>
      <c r="Q160" s="113" t="str">
        <f>General1!$C$35</f>
        <v xml:space="preserve">Access </v>
      </c>
      <c r="R160" s="113" t="str">
        <f>General1!$E$35</f>
        <v>good</v>
      </c>
      <c r="S160" s="113" t="str">
        <f>General1!$C$37</f>
        <v>Regions</v>
      </c>
      <c r="T160" s="113" t="str">
        <f>General1!$E$37</f>
        <v>South</v>
      </c>
      <c r="U160" s="113" t="str">
        <f>General1!$C$39</f>
        <v>urban rural</v>
      </c>
      <c r="V160" s="113" t="str">
        <f>General1!$E$39</f>
        <v>urban</v>
      </c>
      <c r="W160" s="113">
        <f>General1!$E$43</f>
        <v>0</v>
      </c>
      <c r="X160" s="113">
        <f>General1!$E$45</f>
        <v>0</v>
      </c>
      <c r="Y160" s="113" t="s">
        <v>443</v>
      </c>
      <c r="Z160" s="113" t="s">
        <v>429</v>
      </c>
      <c r="AA160" s="121" t="str">
        <f>Transport4!$E$7</f>
        <v>USD</v>
      </c>
      <c r="AB160" s="118">
        <f t="shared" si="10"/>
        <v>0</v>
      </c>
      <c r="AC160" s="118">
        <f t="shared" si="12"/>
        <v>0</v>
      </c>
      <c r="AZ160" s="113">
        <f>Transport4!G21</f>
        <v>0</v>
      </c>
      <c r="BA160" s="113">
        <f>Transport4!C21</f>
        <v>0</v>
      </c>
      <c r="BB160" s="113">
        <f>Transport4!D21</f>
        <v>0</v>
      </c>
      <c r="BC160" s="113">
        <f>Transport4!E21</f>
        <v>0</v>
      </c>
      <c r="BD160" s="113">
        <f>Transport4!F21</f>
        <v>0</v>
      </c>
      <c r="BE160" s="113">
        <f>Transport3!$D$43</f>
        <v>1.5</v>
      </c>
    </row>
    <row r="161" spans="1:57" x14ac:dyDescent="0.25">
      <c r="A161" s="113" t="str">
        <f t="shared" si="11"/>
        <v>CMS.160</v>
      </c>
      <c r="B161" s="113">
        <f>General1!$C$2</f>
        <v>6</v>
      </c>
      <c r="C161" s="113">
        <v>160</v>
      </c>
      <c r="D161" s="113" t="str">
        <f>General1!$E$6</f>
        <v>CMS</v>
      </c>
      <c r="E161" s="113" t="str">
        <f>General1!$E$8</f>
        <v>yes</v>
      </c>
      <c r="F161" s="117" t="str">
        <f>General1!$E$10</f>
        <v>yes</v>
      </c>
      <c r="G161" s="113" t="str">
        <f>General1!$E$13</f>
        <v>yes</v>
      </c>
      <c r="H161" s="113" t="str">
        <f>General1!$E$15</f>
        <v>yes</v>
      </c>
      <c r="I161" s="113" t="str">
        <f>General1!$E$17</f>
        <v>yes</v>
      </c>
      <c r="J161" s="113" t="str">
        <f>General1!$E$19</f>
        <v>no</v>
      </c>
      <c r="K161" s="113" t="str">
        <f>General1!$E$23</f>
        <v>no</v>
      </c>
      <c r="L161" s="113">
        <f>General1!$E$25</f>
        <v>0</v>
      </c>
      <c r="M161" s="113" t="str">
        <f>General1!$C$29</f>
        <v>Facility type</v>
      </c>
      <c r="N161" s="113" t="str">
        <f>General1!$E$29</f>
        <v>warehouse</v>
      </c>
      <c r="O161" s="113" t="str">
        <f>General1!$C$33</f>
        <v>Ownership</v>
      </c>
      <c r="P161" s="113" t="str">
        <f>General1!$E$33</f>
        <v>public</v>
      </c>
      <c r="Q161" s="113" t="str">
        <f>General1!$C$35</f>
        <v xml:space="preserve">Access </v>
      </c>
      <c r="R161" s="113" t="str">
        <f>General1!$E$35</f>
        <v>good</v>
      </c>
      <c r="S161" s="113" t="str">
        <f>General1!$C$37</f>
        <v>Regions</v>
      </c>
      <c r="T161" s="113" t="str">
        <f>General1!$E$37</f>
        <v>South</v>
      </c>
      <c r="U161" s="113" t="str">
        <f>General1!$C$39</f>
        <v>urban rural</v>
      </c>
      <c r="V161" s="113" t="str">
        <f>General1!$E$39</f>
        <v>urban</v>
      </c>
      <c r="W161" s="113">
        <f>General1!$E$43</f>
        <v>0</v>
      </c>
      <c r="X161" s="113">
        <f>General1!$E$45</f>
        <v>0</v>
      </c>
      <c r="Y161" s="113" t="s">
        <v>443</v>
      </c>
      <c r="Z161" s="113" t="s">
        <v>429</v>
      </c>
      <c r="AA161" s="121" t="str">
        <f>Transport4!$E$7</f>
        <v>USD</v>
      </c>
      <c r="AB161" s="118">
        <f t="shared" si="10"/>
        <v>0</v>
      </c>
      <c r="AC161" s="118">
        <f t="shared" si="12"/>
        <v>0</v>
      </c>
      <c r="AZ161" s="113">
        <f>Transport4!G22</f>
        <v>0</v>
      </c>
      <c r="BA161" s="113">
        <f>Transport4!C22</f>
        <v>0</v>
      </c>
      <c r="BB161" s="113">
        <f>Transport4!D22</f>
        <v>0</v>
      </c>
      <c r="BC161" s="113">
        <f>Transport4!E22</f>
        <v>0</v>
      </c>
      <c r="BD161" s="113">
        <f>Transport4!F22</f>
        <v>0</v>
      </c>
      <c r="BE161" s="113">
        <f>Transport3!$D$43</f>
        <v>1.5</v>
      </c>
    </row>
    <row r="162" spans="1:57" x14ac:dyDescent="0.25">
      <c r="A162" s="113" t="str">
        <f t="shared" si="11"/>
        <v>CMS.161</v>
      </c>
      <c r="B162" s="113">
        <f>General1!$C$2</f>
        <v>6</v>
      </c>
      <c r="C162" s="113">
        <v>161</v>
      </c>
      <c r="D162" s="113" t="str">
        <f>General1!$E$6</f>
        <v>CMS</v>
      </c>
      <c r="E162" s="113" t="str">
        <f>General1!$E$8</f>
        <v>yes</v>
      </c>
      <c r="F162" s="117" t="str">
        <f>General1!$E$10</f>
        <v>yes</v>
      </c>
      <c r="G162" s="113" t="str">
        <f>General1!$E$13</f>
        <v>yes</v>
      </c>
      <c r="H162" s="113" t="str">
        <f>General1!$E$15</f>
        <v>yes</v>
      </c>
      <c r="I162" s="113" t="str">
        <f>General1!$E$17</f>
        <v>yes</v>
      </c>
      <c r="J162" s="113" t="str">
        <f>General1!$E$19</f>
        <v>no</v>
      </c>
      <c r="K162" s="113" t="str">
        <f>General1!$E$23</f>
        <v>no</v>
      </c>
      <c r="L162" s="113">
        <f>General1!$E$25</f>
        <v>0</v>
      </c>
      <c r="M162" s="113" t="str">
        <f>General1!$C$29</f>
        <v>Facility type</v>
      </c>
      <c r="N162" s="113" t="str">
        <f>General1!$E$29</f>
        <v>warehouse</v>
      </c>
      <c r="O162" s="113" t="str">
        <f>General1!$C$33</f>
        <v>Ownership</v>
      </c>
      <c r="P162" s="113" t="str">
        <f>General1!$E$33</f>
        <v>public</v>
      </c>
      <c r="Q162" s="113" t="str">
        <f>General1!$C$35</f>
        <v xml:space="preserve">Access </v>
      </c>
      <c r="R162" s="113" t="str">
        <f>General1!$E$35</f>
        <v>good</v>
      </c>
      <c r="S162" s="113" t="str">
        <f>General1!$C$37</f>
        <v>Regions</v>
      </c>
      <c r="T162" s="113" t="str">
        <f>General1!$E$37</f>
        <v>South</v>
      </c>
      <c r="U162" s="113" t="str">
        <f>General1!$C$39</f>
        <v>urban rural</v>
      </c>
      <c r="V162" s="113" t="str">
        <f>General1!$E$39</f>
        <v>urban</v>
      </c>
      <c r="W162" s="113">
        <f>General1!$E$43</f>
        <v>0</v>
      </c>
      <c r="X162" s="113">
        <f>General1!$E$45</f>
        <v>0</v>
      </c>
      <c r="Y162" s="113" t="s">
        <v>443</v>
      </c>
      <c r="Z162" s="113" t="s">
        <v>429</v>
      </c>
      <c r="AA162" s="121" t="str">
        <f>Transport4!$E$7</f>
        <v>USD</v>
      </c>
      <c r="AB162" s="118">
        <f t="shared" si="10"/>
        <v>0</v>
      </c>
      <c r="AC162" s="118">
        <f t="shared" si="12"/>
        <v>0</v>
      </c>
      <c r="AZ162" s="113">
        <f>Transport4!G23</f>
        <v>0</v>
      </c>
      <c r="BA162" s="113">
        <f>Transport4!C23</f>
        <v>0</v>
      </c>
      <c r="BB162" s="113">
        <f>Transport4!D23</f>
        <v>0</v>
      </c>
      <c r="BC162" s="113">
        <f>Transport4!E23</f>
        <v>0</v>
      </c>
      <c r="BD162" s="113">
        <f>Transport4!F23</f>
        <v>0</v>
      </c>
      <c r="BE162" s="113">
        <f>Transport3!$D$43</f>
        <v>1.5</v>
      </c>
    </row>
    <row r="163" spans="1:57" x14ac:dyDescent="0.25">
      <c r="A163" s="113" t="str">
        <f t="shared" si="11"/>
        <v>CMS.162</v>
      </c>
      <c r="B163" s="113">
        <f>General1!$C$2</f>
        <v>6</v>
      </c>
      <c r="C163" s="113">
        <v>162</v>
      </c>
      <c r="D163" s="113" t="str">
        <f>General1!$E$6</f>
        <v>CMS</v>
      </c>
      <c r="E163" s="113" t="str">
        <f>General1!$E$8</f>
        <v>yes</v>
      </c>
      <c r="F163" s="117" t="str">
        <f>General1!$E$10</f>
        <v>yes</v>
      </c>
      <c r="G163" s="113" t="str">
        <f>General1!$E$13</f>
        <v>yes</v>
      </c>
      <c r="H163" s="113" t="str">
        <f>General1!$E$15</f>
        <v>yes</v>
      </c>
      <c r="I163" s="113" t="str">
        <f>General1!$E$17</f>
        <v>yes</v>
      </c>
      <c r="J163" s="113" t="str">
        <f>General1!$E$19</f>
        <v>no</v>
      </c>
      <c r="K163" s="113" t="str">
        <f>General1!$E$23</f>
        <v>no</v>
      </c>
      <c r="L163" s="113">
        <f>General1!$E$25</f>
        <v>0</v>
      </c>
      <c r="M163" s="113" t="str">
        <f>General1!$C$29</f>
        <v>Facility type</v>
      </c>
      <c r="N163" s="113" t="str">
        <f>General1!$E$29</f>
        <v>warehouse</v>
      </c>
      <c r="O163" s="113" t="str">
        <f>General1!$C$33</f>
        <v>Ownership</v>
      </c>
      <c r="P163" s="113" t="str">
        <f>General1!$E$33</f>
        <v>public</v>
      </c>
      <c r="Q163" s="113" t="str">
        <f>General1!$C$35</f>
        <v xml:space="preserve">Access </v>
      </c>
      <c r="R163" s="113" t="str">
        <f>General1!$E$35</f>
        <v>good</v>
      </c>
      <c r="S163" s="113" t="str">
        <f>General1!$C$37</f>
        <v>Regions</v>
      </c>
      <c r="T163" s="113" t="str">
        <f>General1!$E$37</f>
        <v>South</v>
      </c>
      <c r="U163" s="113" t="str">
        <f>General1!$C$39</f>
        <v>urban rural</v>
      </c>
      <c r="V163" s="113" t="str">
        <f>General1!$E$39</f>
        <v>urban</v>
      </c>
      <c r="W163" s="113">
        <f>General1!$E$43</f>
        <v>0</v>
      </c>
      <c r="X163" s="113">
        <f>General1!$E$45</f>
        <v>0</v>
      </c>
      <c r="Y163" s="113" t="s">
        <v>443</v>
      </c>
      <c r="Z163" s="113" t="s">
        <v>429</v>
      </c>
      <c r="AA163" s="121" t="str">
        <f>Transport4!$E$7</f>
        <v>USD</v>
      </c>
      <c r="AB163" s="118">
        <f t="shared" si="10"/>
        <v>0</v>
      </c>
      <c r="AC163" s="118">
        <f t="shared" si="12"/>
        <v>0</v>
      </c>
      <c r="AZ163" s="113">
        <f>Transport4!G24</f>
        <v>0</v>
      </c>
      <c r="BA163" s="113">
        <f>Transport4!C24</f>
        <v>0</v>
      </c>
      <c r="BB163" s="113">
        <f>Transport4!D24</f>
        <v>0</v>
      </c>
      <c r="BC163" s="113">
        <f>Transport4!E24</f>
        <v>0</v>
      </c>
      <c r="BD163" s="113">
        <f>Transport4!F24</f>
        <v>0</v>
      </c>
      <c r="BE163" s="113">
        <f>Transport3!$D$43</f>
        <v>1.5</v>
      </c>
    </row>
    <row r="164" spans="1:57" x14ac:dyDescent="0.25">
      <c r="A164" s="113" t="str">
        <f t="shared" si="11"/>
        <v>CMS.163</v>
      </c>
      <c r="B164" s="113">
        <f>General1!$C$2</f>
        <v>6</v>
      </c>
      <c r="C164" s="113">
        <v>163</v>
      </c>
      <c r="D164" s="113" t="str">
        <f>General1!$E$6</f>
        <v>CMS</v>
      </c>
      <c r="E164" s="113" t="str">
        <f>General1!$E$8</f>
        <v>yes</v>
      </c>
      <c r="F164" s="117" t="str">
        <f>General1!$E$10</f>
        <v>yes</v>
      </c>
      <c r="G164" s="113" t="str">
        <f>General1!$E$13</f>
        <v>yes</v>
      </c>
      <c r="H164" s="113" t="str">
        <f>General1!$E$15</f>
        <v>yes</v>
      </c>
      <c r="I164" s="113" t="str">
        <f>General1!$E$17</f>
        <v>yes</v>
      </c>
      <c r="J164" s="113" t="str">
        <f>General1!$E$19</f>
        <v>no</v>
      </c>
      <c r="K164" s="113" t="str">
        <f>General1!$E$23</f>
        <v>no</v>
      </c>
      <c r="L164" s="113">
        <f>General1!$E$25</f>
        <v>0</v>
      </c>
      <c r="M164" s="113" t="str">
        <f>General1!$C$29</f>
        <v>Facility type</v>
      </c>
      <c r="N164" s="113" t="str">
        <f>General1!$E$29</f>
        <v>warehouse</v>
      </c>
      <c r="O164" s="113" t="str">
        <f>General1!$C$33</f>
        <v>Ownership</v>
      </c>
      <c r="P164" s="113" t="str">
        <f>General1!$E$33</f>
        <v>public</v>
      </c>
      <c r="Q164" s="113" t="str">
        <f>General1!$C$35</f>
        <v xml:space="preserve">Access </v>
      </c>
      <c r="R164" s="113" t="str">
        <f>General1!$E$35</f>
        <v>good</v>
      </c>
      <c r="S164" s="113" t="str">
        <f>General1!$C$37</f>
        <v>Regions</v>
      </c>
      <c r="T164" s="113" t="str">
        <f>General1!$E$37</f>
        <v>South</v>
      </c>
      <c r="U164" s="113" t="str">
        <f>General1!$C$39</f>
        <v>urban rural</v>
      </c>
      <c r="V164" s="113" t="str">
        <f>General1!$E$39</f>
        <v>urban</v>
      </c>
      <c r="W164" s="113">
        <f>General1!$E$43</f>
        <v>0</v>
      </c>
      <c r="X164" s="113">
        <f>General1!$E$45</f>
        <v>0</v>
      </c>
      <c r="Y164" s="113" t="s">
        <v>443</v>
      </c>
      <c r="Z164" s="113" t="s">
        <v>429</v>
      </c>
      <c r="AA164" s="121" t="str">
        <f>Transport4!$E$7</f>
        <v>USD</v>
      </c>
      <c r="AB164" s="118">
        <f t="shared" si="10"/>
        <v>0</v>
      </c>
      <c r="AC164" s="118">
        <f t="shared" si="12"/>
        <v>0</v>
      </c>
      <c r="AZ164" s="113">
        <f>Transport4!G25</f>
        <v>0</v>
      </c>
      <c r="BA164" s="113">
        <f>Transport4!C25</f>
        <v>0</v>
      </c>
      <c r="BB164" s="113">
        <f>Transport4!D25</f>
        <v>0</v>
      </c>
      <c r="BC164" s="113">
        <f>Transport4!E25</f>
        <v>0</v>
      </c>
      <c r="BD164" s="113">
        <f>Transport4!F25</f>
        <v>0</v>
      </c>
      <c r="BE164" s="113">
        <f>Transport3!$D$43</f>
        <v>1.5</v>
      </c>
    </row>
    <row r="165" spans="1:57" x14ac:dyDescent="0.25">
      <c r="A165" s="113" t="str">
        <f t="shared" si="11"/>
        <v>CMS.164</v>
      </c>
      <c r="B165" s="113">
        <f>General1!$C$2</f>
        <v>6</v>
      </c>
      <c r="C165" s="113">
        <v>164</v>
      </c>
      <c r="D165" s="113" t="str">
        <f>General1!$E$6</f>
        <v>CMS</v>
      </c>
      <c r="E165" s="113" t="str">
        <f>General1!$E$8</f>
        <v>yes</v>
      </c>
      <c r="F165" s="117" t="str">
        <f>General1!$E$10</f>
        <v>yes</v>
      </c>
      <c r="G165" s="113" t="str">
        <f>General1!$E$13</f>
        <v>yes</v>
      </c>
      <c r="H165" s="113" t="str">
        <f>General1!$E$15</f>
        <v>yes</v>
      </c>
      <c r="I165" s="113" t="str">
        <f>General1!$E$17</f>
        <v>yes</v>
      </c>
      <c r="J165" s="113" t="str">
        <f>General1!$E$19</f>
        <v>no</v>
      </c>
      <c r="K165" s="113" t="str">
        <f>General1!$E$23</f>
        <v>no</v>
      </c>
      <c r="L165" s="113">
        <f>General1!$E$25</f>
        <v>0</v>
      </c>
      <c r="M165" s="113" t="str">
        <f>General1!$C$29</f>
        <v>Facility type</v>
      </c>
      <c r="N165" s="113" t="str">
        <f>General1!$E$29</f>
        <v>warehouse</v>
      </c>
      <c r="O165" s="113" t="str">
        <f>General1!$C$33</f>
        <v>Ownership</v>
      </c>
      <c r="P165" s="113" t="str">
        <f>General1!$E$33</f>
        <v>public</v>
      </c>
      <c r="Q165" s="113" t="str">
        <f>General1!$C$35</f>
        <v xml:space="preserve">Access </v>
      </c>
      <c r="R165" s="113" t="str">
        <f>General1!$E$35</f>
        <v>good</v>
      </c>
      <c r="S165" s="113" t="str">
        <f>General1!$C$37</f>
        <v>Regions</v>
      </c>
      <c r="T165" s="113" t="str">
        <f>General1!$E$37</f>
        <v>South</v>
      </c>
      <c r="U165" s="113" t="str">
        <f>General1!$C$39</f>
        <v>urban rural</v>
      </c>
      <c r="V165" s="113" t="str">
        <f>General1!$E$39</f>
        <v>urban</v>
      </c>
      <c r="W165" s="113">
        <f>General1!$E$43</f>
        <v>0</v>
      </c>
      <c r="X165" s="113">
        <f>General1!$E$45</f>
        <v>0</v>
      </c>
      <c r="Y165" s="113" t="s">
        <v>443</v>
      </c>
      <c r="Z165" s="113" t="s">
        <v>429</v>
      </c>
      <c r="AA165" s="121" t="str">
        <f>Transport4!$E$7</f>
        <v>USD</v>
      </c>
      <c r="AB165" s="118">
        <f t="shared" si="10"/>
        <v>0</v>
      </c>
      <c r="AC165" s="118">
        <f t="shared" si="12"/>
        <v>0</v>
      </c>
      <c r="AZ165" s="113">
        <f>Transport4!G26</f>
        <v>0</v>
      </c>
      <c r="BA165" s="113">
        <f>Transport4!C26</f>
        <v>0</v>
      </c>
      <c r="BB165" s="113">
        <f>Transport4!D26</f>
        <v>0</v>
      </c>
      <c r="BC165" s="113">
        <f>Transport4!E26</f>
        <v>0</v>
      </c>
      <c r="BD165" s="113">
        <f>Transport4!F26</f>
        <v>0</v>
      </c>
      <c r="BE165" s="113">
        <f>Transport3!$D$43</f>
        <v>1.5</v>
      </c>
    </row>
    <row r="166" spans="1:57" x14ac:dyDescent="0.25">
      <c r="A166" s="113" t="str">
        <f t="shared" si="11"/>
        <v>CMS.165</v>
      </c>
      <c r="B166" s="113">
        <f>General1!$C$2</f>
        <v>6</v>
      </c>
      <c r="C166" s="113">
        <v>165</v>
      </c>
      <c r="D166" s="113" t="str">
        <f>General1!$E$6</f>
        <v>CMS</v>
      </c>
      <c r="E166" s="113" t="str">
        <f>General1!$E$8</f>
        <v>yes</v>
      </c>
      <c r="F166" s="117" t="str">
        <f>General1!$E$10</f>
        <v>yes</v>
      </c>
      <c r="G166" s="113" t="str">
        <f>General1!$E$13</f>
        <v>yes</v>
      </c>
      <c r="H166" s="113" t="str">
        <f>General1!$E$15</f>
        <v>yes</v>
      </c>
      <c r="I166" s="113" t="str">
        <f>General1!$E$17</f>
        <v>yes</v>
      </c>
      <c r="J166" s="113" t="str">
        <f>General1!$E$19</f>
        <v>no</v>
      </c>
      <c r="K166" s="113" t="str">
        <f>General1!$E$23</f>
        <v>no</v>
      </c>
      <c r="L166" s="113">
        <f>General1!$E$25</f>
        <v>0</v>
      </c>
      <c r="M166" s="113" t="str">
        <f>General1!$C$29</f>
        <v>Facility type</v>
      </c>
      <c r="N166" s="113" t="str">
        <f>General1!$E$29</f>
        <v>warehouse</v>
      </c>
      <c r="O166" s="113" t="str">
        <f>General1!$C$33</f>
        <v>Ownership</v>
      </c>
      <c r="P166" s="113" t="str">
        <f>General1!$E$33</f>
        <v>public</v>
      </c>
      <c r="Q166" s="113" t="str">
        <f>General1!$C$35</f>
        <v xml:space="preserve">Access </v>
      </c>
      <c r="R166" s="113" t="str">
        <f>General1!$E$35</f>
        <v>good</v>
      </c>
      <c r="S166" s="113" t="str">
        <f>General1!$C$37</f>
        <v>Regions</v>
      </c>
      <c r="T166" s="113" t="str">
        <f>General1!$E$37</f>
        <v>South</v>
      </c>
      <c r="U166" s="113" t="str">
        <f>General1!$C$39</f>
        <v>urban rural</v>
      </c>
      <c r="V166" s="113" t="str">
        <f>General1!$E$39</f>
        <v>urban</v>
      </c>
      <c r="W166" s="113">
        <f>General1!$E$43</f>
        <v>0</v>
      </c>
      <c r="X166" s="113">
        <f>General1!$E$45</f>
        <v>0</v>
      </c>
      <c r="Y166" s="113" t="s">
        <v>443</v>
      </c>
      <c r="Z166" s="113" t="s">
        <v>429</v>
      </c>
      <c r="AA166" s="121" t="str">
        <f>Transport4!$E$7</f>
        <v>USD</v>
      </c>
      <c r="AB166" s="118">
        <f t="shared" si="10"/>
        <v>0</v>
      </c>
      <c r="AC166" s="118">
        <f t="shared" si="12"/>
        <v>0</v>
      </c>
      <c r="AZ166" s="113">
        <f>Transport4!G27</f>
        <v>0</v>
      </c>
      <c r="BA166" s="113">
        <f>Transport4!C27</f>
        <v>0</v>
      </c>
      <c r="BB166" s="113">
        <f>Transport4!D27</f>
        <v>0</v>
      </c>
      <c r="BC166" s="113">
        <f>Transport4!E27</f>
        <v>0</v>
      </c>
      <c r="BD166" s="113">
        <f>Transport4!F27</f>
        <v>0</v>
      </c>
      <c r="BE166" s="113">
        <f>Transport3!$D$43</f>
        <v>1.5</v>
      </c>
    </row>
    <row r="167" spans="1:57" x14ac:dyDescent="0.25">
      <c r="A167" s="113" t="str">
        <f t="shared" si="11"/>
        <v>CMS.166</v>
      </c>
      <c r="B167" s="113">
        <f>General1!$C$2</f>
        <v>6</v>
      </c>
      <c r="C167" s="113">
        <v>166</v>
      </c>
      <c r="D167" s="113" t="str">
        <f>General1!$E$6</f>
        <v>CMS</v>
      </c>
      <c r="E167" s="113" t="str">
        <f>General1!$E$8</f>
        <v>yes</v>
      </c>
      <c r="F167" s="117" t="str">
        <f>General1!$E$10</f>
        <v>yes</v>
      </c>
      <c r="G167" s="113" t="str">
        <f>General1!$E$13</f>
        <v>yes</v>
      </c>
      <c r="H167" s="113" t="str">
        <f>General1!$E$15</f>
        <v>yes</v>
      </c>
      <c r="I167" s="113" t="str">
        <f>General1!$E$17</f>
        <v>yes</v>
      </c>
      <c r="J167" s="113" t="str">
        <f>General1!$E$19</f>
        <v>no</v>
      </c>
      <c r="K167" s="113" t="str">
        <f>General1!$E$23</f>
        <v>no</v>
      </c>
      <c r="L167" s="113">
        <f>General1!$E$25</f>
        <v>0</v>
      </c>
      <c r="M167" s="113" t="str">
        <f>General1!$C$29</f>
        <v>Facility type</v>
      </c>
      <c r="N167" s="113" t="str">
        <f>General1!$E$29</f>
        <v>warehouse</v>
      </c>
      <c r="O167" s="113" t="str">
        <f>General1!$C$33</f>
        <v>Ownership</v>
      </c>
      <c r="P167" s="113" t="str">
        <f>General1!$E$33</f>
        <v>public</v>
      </c>
      <c r="Q167" s="113" t="str">
        <f>General1!$C$35</f>
        <v xml:space="preserve">Access </v>
      </c>
      <c r="R167" s="113" t="str">
        <f>General1!$E$35</f>
        <v>good</v>
      </c>
      <c r="S167" s="113" t="str">
        <f>General1!$C$37</f>
        <v>Regions</v>
      </c>
      <c r="T167" s="113" t="str">
        <f>General1!$E$37</f>
        <v>South</v>
      </c>
      <c r="U167" s="113" t="str">
        <f>General1!$C$39</f>
        <v>urban rural</v>
      </c>
      <c r="V167" s="113" t="str">
        <f>General1!$E$39</f>
        <v>urban</v>
      </c>
      <c r="W167" s="113">
        <f>General1!$E$43</f>
        <v>0</v>
      </c>
      <c r="X167" s="113">
        <f>General1!$E$45</f>
        <v>0</v>
      </c>
      <c r="Y167" s="113" t="s">
        <v>443</v>
      </c>
      <c r="Z167" s="113" t="s">
        <v>429</v>
      </c>
      <c r="AA167" s="121" t="str">
        <f>Transport4!$E$7</f>
        <v>USD</v>
      </c>
      <c r="AB167" s="118">
        <f t="shared" si="10"/>
        <v>0</v>
      </c>
      <c r="AC167" s="118">
        <f t="shared" si="12"/>
        <v>0</v>
      </c>
      <c r="AZ167" s="113">
        <f>Transport4!G28</f>
        <v>0</v>
      </c>
      <c r="BA167" s="113">
        <f>Transport4!C28</f>
        <v>0</v>
      </c>
      <c r="BB167" s="113">
        <f>Transport4!D28</f>
        <v>0</v>
      </c>
      <c r="BC167" s="113">
        <f>Transport4!E28</f>
        <v>0</v>
      </c>
      <c r="BD167" s="113">
        <f>Transport4!F28</f>
        <v>0</v>
      </c>
      <c r="BE167" s="113">
        <f>Transport3!$D$43</f>
        <v>1.5</v>
      </c>
    </row>
    <row r="168" spans="1:57" x14ac:dyDescent="0.25">
      <c r="A168" s="113" t="str">
        <f t="shared" si="11"/>
        <v>CMS.167</v>
      </c>
      <c r="B168" s="113">
        <f>General1!$C$2</f>
        <v>6</v>
      </c>
      <c r="C168" s="113">
        <v>167</v>
      </c>
      <c r="D168" s="113" t="str">
        <f>General1!$E$6</f>
        <v>CMS</v>
      </c>
      <c r="E168" s="113" t="str">
        <f>General1!$E$8</f>
        <v>yes</v>
      </c>
      <c r="F168" s="117" t="str">
        <f>General1!$E$10</f>
        <v>yes</v>
      </c>
      <c r="G168" s="113" t="str">
        <f>General1!$E$13</f>
        <v>yes</v>
      </c>
      <c r="H168" s="113" t="str">
        <f>General1!$E$15</f>
        <v>yes</v>
      </c>
      <c r="I168" s="113" t="str">
        <f>General1!$E$17</f>
        <v>yes</v>
      </c>
      <c r="J168" s="113" t="str">
        <f>General1!$E$19</f>
        <v>no</v>
      </c>
      <c r="K168" s="113" t="str">
        <f>General1!$E$23</f>
        <v>no</v>
      </c>
      <c r="L168" s="113">
        <f>General1!$E$25</f>
        <v>0</v>
      </c>
      <c r="M168" s="113" t="str">
        <f>General1!$C$29</f>
        <v>Facility type</v>
      </c>
      <c r="N168" s="113" t="str">
        <f>General1!$E$29</f>
        <v>warehouse</v>
      </c>
      <c r="O168" s="113" t="str">
        <f>General1!$C$33</f>
        <v>Ownership</v>
      </c>
      <c r="P168" s="113" t="str">
        <f>General1!$E$33</f>
        <v>public</v>
      </c>
      <c r="Q168" s="113" t="str">
        <f>General1!$C$35</f>
        <v xml:space="preserve">Access </v>
      </c>
      <c r="R168" s="113" t="str">
        <f>General1!$E$35</f>
        <v>good</v>
      </c>
      <c r="S168" s="113" t="str">
        <f>General1!$C$37</f>
        <v>Regions</v>
      </c>
      <c r="T168" s="113" t="str">
        <f>General1!$E$37</f>
        <v>South</v>
      </c>
      <c r="U168" s="113" t="str">
        <f>General1!$C$39</f>
        <v>urban rural</v>
      </c>
      <c r="V168" s="113" t="str">
        <f>General1!$E$39</f>
        <v>urban</v>
      </c>
      <c r="W168" s="113">
        <f>General1!$E$43</f>
        <v>0</v>
      </c>
      <c r="X168" s="113">
        <f>General1!$E$45</f>
        <v>0</v>
      </c>
      <c r="Y168" s="113" t="s">
        <v>443</v>
      </c>
      <c r="Z168" s="113" t="s">
        <v>429</v>
      </c>
      <c r="AA168" s="121" t="str">
        <f>Transport4!$E$7</f>
        <v>USD</v>
      </c>
      <c r="AB168" s="118">
        <f t="shared" si="10"/>
        <v>0</v>
      </c>
      <c r="AC168" s="118">
        <f t="shared" si="12"/>
        <v>0</v>
      </c>
      <c r="AZ168" s="113">
        <f>Transport4!G29</f>
        <v>0</v>
      </c>
      <c r="BA168" s="113">
        <f>Transport4!C29</f>
        <v>0</v>
      </c>
      <c r="BB168" s="113">
        <f>Transport4!D29</f>
        <v>0</v>
      </c>
      <c r="BC168" s="113">
        <f>Transport4!E29</f>
        <v>0</v>
      </c>
      <c r="BD168" s="113">
        <f>Transport4!F29</f>
        <v>0</v>
      </c>
      <c r="BE168" s="113">
        <f>Transport3!$D$43</f>
        <v>1.5</v>
      </c>
    </row>
    <row r="169" spans="1:57" x14ac:dyDescent="0.25">
      <c r="A169" s="113" t="str">
        <f t="shared" si="11"/>
        <v>CMS.168</v>
      </c>
      <c r="B169" s="113">
        <f>General1!$C$2</f>
        <v>6</v>
      </c>
      <c r="C169" s="113">
        <v>168</v>
      </c>
      <c r="D169" s="113" t="str">
        <f>General1!$E$6</f>
        <v>CMS</v>
      </c>
      <c r="E169" s="113" t="str">
        <f>General1!$E$8</f>
        <v>yes</v>
      </c>
      <c r="F169" s="117" t="str">
        <f>General1!$E$10</f>
        <v>yes</v>
      </c>
      <c r="G169" s="113" t="str">
        <f>General1!$E$13</f>
        <v>yes</v>
      </c>
      <c r="H169" s="113" t="str">
        <f>General1!$E$15</f>
        <v>yes</v>
      </c>
      <c r="I169" s="113" t="str">
        <f>General1!$E$17</f>
        <v>yes</v>
      </c>
      <c r="J169" s="113" t="str">
        <f>General1!$E$19</f>
        <v>no</v>
      </c>
      <c r="K169" s="113" t="str">
        <f>General1!$E$23</f>
        <v>no</v>
      </c>
      <c r="L169" s="113">
        <f>General1!$E$25</f>
        <v>0</v>
      </c>
      <c r="M169" s="113" t="str">
        <f>General1!$C$29</f>
        <v>Facility type</v>
      </c>
      <c r="N169" s="113" t="str">
        <f>General1!$E$29</f>
        <v>warehouse</v>
      </c>
      <c r="O169" s="113" t="str">
        <f>General1!$C$33</f>
        <v>Ownership</v>
      </c>
      <c r="P169" s="113" t="str">
        <f>General1!$E$33</f>
        <v>public</v>
      </c>
      <c r="Q169" s="113" t="str">
        <f>General1!$C$35</f>
        <v xml:space="preserve">Access </v>
      </c>
      <c r="R169" s="113" t="str">
        <f>General1!$E$35</f>
        <v>good</v>
      </c>
      <c r="S169" s="113" t="str">
        <f>General1!$C$37</f>
        <v>Regions</v>
      </c>
      <c r="T169" s="113" t="str">
        <f>General1!$E$37</f>
        <v>South</v>
      </c>
      <c r="U169" s="113" t="str">
        <f>General1!$C$39</f>
        <v>urban rural</v>
      </c>
      <c r="V169" s="113" t="str">
        <f>General1!$E$39</f>
        <v>urban</v>
      </c>
      <c r="W169" s="113">
        <f>General1!$E$43</f>
        <v>0</v>
      </c>
      <c r="X169" s="113">
        <f>General1!$E$45</f>
        <v>0</v>
      </c>
      <c r="Y169" s="113" t="s">
        <v>443</v>
      </c>
      <c r="Z169" s="113" t="s">
        <v>429</v>
      </c>
      <c r="AA169" s="121" t="str">
        <f>Transport4!$E$7</f>
        <v>USD</v>
      </c>
      <c r="AB169" s="118">
        <f t="shared" si="10"/>
        <v>0</v>
      </c>
      <c r="AC169" s="118">
        <f t="shared" si="12"/>
        <v>0</v>
      </c>
      <c r="AZ169" s="113">
        <f>Transport4!G30</f>
        <v>0</v>
      </c>
      <c r="BA169" s="113">
        <f>Transport4!C30</f>
        <v>0</v>
      </c>
      <c r="BB169" s="113">
        <f>Transport4!D30</f>
        <v>0</v>
      </c>
      <c r="BC169" s="113">
        <f>Transport4!E30</f>
        <v>0</v>
      </c>
      <c r="BD169" s="113">
        <f>Transport4!F30</f>
        <v>0</v>
      </c>
      <c r="BE169" s="113">
        <f>Transport3!$D$43</f>
        <v>1.5</v>
      </c>
    </row>
    <row r="170" spans="1:57" x14ac:dyDescent="0.25">
      <c r="A170" s="113" t="str">
        <f t="shared" si="11"/>
        <v>CMS.169</v>
      </c>
      <c r="B170" s="113">
        <f>General1!$C$2</f>
        <v>6</v>
      </c>
      <c r="C170" s="113">
        <v>169</v>
      </c>
      <c r="D170" s="113" t="str">
        <f>General1!$E$6</f>
        <v>CMS</v>
      </c>
      <c r="E170" s="113" t="str">
        <f>General1!$E$8</f>
        <v>yes</v>
      </c>
      <c r="F170" s="117" t="str">
        <f>General1!$E$10</f>
        <v>yes</v>
      </c>
      <c r="G170" s="113" t="str">
        <f>General1!$E$13</f>
        <v>yes</v>
      </c>
      <c r="H170" s="113" t="str">
        <f>General1!$E$15</f>
        <v>yes</v>
      </c>
      <c r="I170" s="113" t="str">
        <f>General1!$E$17</f>
        <v>yes</v>
      </c>
      <c r="J170" s="113" t="str">
        <f>General1!$E$19</f>
        <v>no</v>
      </c>
      <c r="K170" s="113" t="str">
        <f>General1!$E$23</f>
        <v>no</v>
      </c>
      <c r="L170" s="113">
        <f>General1!$E$25</f>
        <v>0</v>
      </c>
      <c r="M170" s="113" t="str">
        <f>General1!$C$29</f>
        <v>Facility type</v>
      </c>
      <c r="N170" s="113" t="str">
        <f>General1!$E$29</f>
        <v>warehouse</v>
      </c>
      <c r="O170" s="113" t="str">
        <f>General1!$C$33</f>
        <v>Ownership</v>
      </c>
      <c r="P170" s="113" t="str">
        <f>General1!$E$33</f>
        <v>public</v>
      </c>
      <c r="Q170" s="113" t="str">
        <f>General1!$C$35</f>
        <v xml:space="preserve">Access </v>
      </c>
      <c r="R170" s="113" t="str">
        <f>General1!$E$35</f>
        <v>good</v>
      </c>
      <c r="S170" s="113" t="str">
        <f>General1!$C$37</f>
        <v>Regions</v>
      </c>
      <c r="T170" s="113" t="str">
        <f>General1!$E$37</f>
        <v>South</v>
      </c>
      <c r="U170" s="113" t="str">
        <f>General1!$C$39</f>
        <v>urban rural</v>
      </c>
      <c r="V170" s="113" t="str">
        <f>General1!$E$39</f>
        <v>urban</v>
      </c>
      <c r="W170" s="113">
        <f>General1!$E$43</f>
        <v>0</v>
      </c>
      <c r="X170" s="113">
        <f>General1!$E$45</f>
        <v>0</v>
      </c>
      <c r="Y170" s="113" t="s">
        <v>443</v>
      </c>
      <c r="Z170" s="113" t="s">
        <v>429</v>
      </c>
      <c r="AA170" s="121" t="str">
        <f>Transport4!$E$7</f>
        <v>USD</v>
      </c>
      <c r="AB170" s="118">
        <f t="shared" si="10"/>
        <v>0</v>
      </c>
      <c r="AC170" s="118">
        <f t="shared" si="12"/>
        <v>0</v>
      </c>
      <c r="AZ170" s="113">
        <f>Transport4!G31</f>
        <v>0</v>
      </c>
      <c r="BA170" s="113">
        <f>Transport4!C31</f>
        <v>0</v>
      </c>
      <c r="BB170" s="113">
        <f>Transport4!D31</f>
        <v>0</v>
      </c>
      <c r="BC170" s="113">
        <f>Transport4!E31</f>
        <v>0</v>
      </c>
      <c r="BD170" s="113">
        <f>Transport4!F31</f>
        <v>0</v>
      </c>
      <c r="BE170" s="113">
        <f>Transport3!$D$43</f>
        <v>1.5</v>
      </c>
    </row>
    <row r="171" spans="1:57" x14ac:dyDescent="0.25">
      <c r="A171" s="113" t="str">
        <f t="shared" si="11"/>
        <v>CMS.170</v>
      </c>
      <c r="B171" s="113">
        <f>General1!$C$2</f>
        <v>6</v>
      </c>
      <c r="C171" s="113">
        <v>170</v>
      </c>
      <c r="D171" s="113" t="str">
        <f>General1!$E$6</f>
        <v>CMS</v>
      </c>
      <c r="E171" s="113" t="str">
        <f>General1!$E$8</f>
        <v>yes</v>
      </c>
      <c r="F171" s="117" t="str">
        <f>General1!$E$10</f>
        <v>yes</v>
      </c>
      <c r="G171" s="113" t="str">
        <f>General1!$E$13</f>
        <v>yes</v>
      </c>
      <c r="H171" s="113" t="str">
        <f>General1!$E$15</f>
        <v>yes</v>
      </c>
      <c r="I171" s="113" t="str">
        <f>General1!$E$17</f>
        <v>yes</v>
      </c>
      <c r="J171" s="113" t="str">
        <f>General1!$E$19</f>
        <v>no</v>
      </c>
      <c r="K171" s="113" t="str">
        <f>General1!$E$23</f>
        <v>no</v>
      </c>
      <c r="L171" s="113">
        <f>General1!$E$25</f>
        <v>0</v>
      </c>
      <c r="M171" s="113" t="str">
        <f>General1!$C$29</f>
        <v>Facility type</v>
      </c>
      <c r="N171" s="113" t="str">
        <f>General1!$E$29</f>
        <v>warehouse</v>
      </c>
      <c r="O171" s="113" t="str">
        <f>General1!$C$33</f>
        <v>Ownership</v>
      </c>
      <c r="P171" s="113" t="str">
        <f>General1!$E$33</f>
        <v>public</v>
      </c>
      <c r="Q171" s="113" t="str">
        <f>General1!$C$35</f>
        <v xml:space="preserve">Access </v>
      </c>
      <c r="R171" s="113" t="str">
        <f>General1!$E$35</f>
        <v>good</v>
      </c>
      <c r="S171" s="113" t="str">
        <f>General1!$C$37</f>
        <v>Regions</v>
      </c>
      <c r="T171" s="113" t="str">
        <f>General1!$E$37</f>
        <v>South</v>
      </c>
      <c r="U171" s="113" t="str">
        <f>General1!$C$39</f>
        <v>urban rural</v>
      </c>
      <c r="V171" s="113" t="str">
        <f>General1!$E$39</f>
        <v>urban</v>
      </c>
      <c r="W171" s="113">
        <f>General1!$E$43</f>
        <v>0</v>
      </c>
      <c r="X171" s="113">
        <f>General1!$E$45</f>
        <v>0</v>
      </c>
      <c r="Y171" s="113" t="s">
        <v>443</v>
      </c>
      <c r="Z171" s="113" t="s">
        <v>429</v>
      </c>
      <c r="AA171" s="121" t="str">
        <f>Transport4!$E$7</f>
        <v>USD</v>
      </c>
      <c r="AB171" s="118">
        <f t="shared" si="10"/>
        <v>0</v>
      </c>
      <c r="AC171" s="118">
        <f t="shared" si="12"/>
        <v>0</v>
      </c>
      <c r="AZ171" s="113">
        <f>Transport4!G32</f>
        <v>0</v>
      </c>
      <c r="BA171" s="113">
        <f>Transport4!C32</f>
        <v>0</v>
      </c>
      <c r="BB171" s="113">
        <f>Transport4!D32</f>
        <v>0</v>
      </c>
      <c r="BC171" s="113">
        <f>Transport4!E32</f>
        <v>0</v>
      </c>
      <c r="BD171" s="113">
        <f>Transport4!F32</f>
        <v>0</v>
      </c>
      <c r="BE171" s="113">
        <f>Transport3!$D$43</f>
        <v>1.5</v>
      </c>
    </row>
    <row r="172" spans="1:57" x14ac:dyDescent="0.25">
      <c r="A172" s="113" t="str">
        <f t="shared" si="11"/>
        <v>CMS.171</v>
      </c>
      <c r="B172" s="113">
        <f>General1!$C$2</f>
        <v>6</v>
      </c>
      <c r="C172" s="113">
        <v>171</v>
      </c>
      <c r="D172" s="113" t="str">
        <f>General1!$E$6</f>
        <v>CMS</v>
      </c>
      <c r="E172" s="113" t="str">
        <f>General1!$E$8</f>
        <v>yes</v>
      </c>
      <c r="F172" s="117" t="str">
        <f>General1!$E$10</f>
        <v>yes</v>
      </c>
      <c r="G172" s="113" t="str">
        <f>General1!$E$13</f>
        <v>yes</v>
      </c>
      <c r="H172" s="113" t="str">
        <f>General1!$E$15</f>
        <v>yes</v>
      </c>
      <c r="I172" s="113" t="str">
        <f>General1!$E$17</f>
        <v>yes</v>
      </c>
      <c r="J172" s="113" t="str">
        <f>General1!$E$19</f>
        <v>no</v>
      </c>
      <c r="K172" s="113" t="str">
        <f>General1!$E$23</f>
        <v>no</v>
      </c>
      <c r="L172" s="113">
        <f>General1!$E$25</f>
        <v>0</v>
      </c>
      <c r="M172" s="113" t="str">
        <f>General1!$C$29</f>
        <v>Facility type</v>
      </c>
      <c r="N172" s="113" t="str">
        <f>General1!$E$29</f>
        <v>warehouse</v>
      </c>
      <c r="O172" s="113" t="str">
        <f>General1!$C$33</f>
        <v>Ownership</v>
      </c>
      <c r="P172" s="113" t="str">
        <f>General1!$E$33</f>
        <v>public</v>
      </c>
      <c r="Q172" s="113" t="str">
        <f>General1!$C$35</f>
        <v xml:space="preserve">Access </v>
      </c>
      <c r="R172" s="113" t="str">
        <f>General1!$E$35</f>
        <v>good</v>
      </c>
      <c r="S172" s="113" t="str">
        <f>General1!$C$37</f>
        <v>Regions</v>
      </c>
      <c r="T172" s="113" t="str">
        <f>General1!$E$37</f>
        <v>South</v>
      </c>
      <c r="U172" s="113" t="str">
        <f>General1!$C$39</f>
        <v>urban rural</v>
      </c>
      <c r="V172" s="113" t="str">
        <f>General1!$E$39</f>
        <v>urban</v>
      </c>
      <c r="W172" s="113">
        <f>General1!$E$43</f>
        <v>0</v>
      </c>
      <c r="X172" s="113">
        <f>General1!$E$45</f>
        <v>0</v>
      </c>
      <c r="Y172" s="113" t="s">
        <v>443</v>
      </c>
      <c r="Z172" s="113" t="s">
        <v>429</v>
      </c>
      <c r="AA172" s="121" t="str">
        <f>Transport4!$E$7</f>
        <v>USD</v>
      </c>
      <c r="AB172" s="118">
        <f t="shared" si="10"/>
        <v>0</v>
      </c>
      <c r="AC172" s="118">
        <f t="shared" si="12"/>
        <v>0</v>
      </c>
      <c r="AZ172" s="113">
        <f>Transport4!G33</f>
        <v>0</v>
      </c>
      <c r="BA172" s="113">
        <f>Transport4!C33</f>
        <v>0</v>
      </c>
      <c r="BB172" s="113">
        <f>Transport4!D33</f>
        <v>0</v>
      </c>
      <c r="BC172" s="113">
        <f>Transport4!E33</f>
        <v>0</v>
      </c>
      <c r="BD172" s="113">
        <f>Transport4!F33</f>
        <v>0</v>
      </c>
      <c r="BE172" s="113">
        <f>Transport3!$D$43</f>
        <v>1.5</v>
      </c>
    </row>
    <row r="173" spans="1:57" x14ac:dyDescent="0.25">
      <c r="A173" s="113" t="str">
        <f t="shared" si="11"/>
        <v>CMS.172</v>
      </c>
      <c r="B173" s="113">
        <f>General1!$C$2</f>
        <v>6</v>
      </c>
      <c r="C173" s="113">
        <v>172</v>
      </c>
      <c r="D173" s="113" t="str">
        <f>General1!$E$6</f>
        <v>CMS</v>
      </c>
      <c r="E173" s="113" t="str">
        <f>General1!$E$8</f>
        <v>yes</v>
      </c>
      <c r="F173" s="117" t="str">
        <f>General1!$E$10</f>
        <v>yes</v>
      </c>
      <c r="G173" s="113" t="str">
        <f>General1!$E$13</f>
        <v>yes</v>
      </c>
      <c r="H173" s="113" t="str">
        <f>General1!$E$15</f>
        <v>yes</v>
      </c>
      <c r="I173" s="113" t="str">
        <f>General1!$E$17</f>
        <v>yes</v>
      </c>
      <c r="J173" s="113" t="str">
        <f>General1!$E$19</f>
        <v>no</v>
      </c>
      <c r="K173" s="113" t="str">
        <f>General1!$E$23</f>
        <v>no</v>
      </c>
      <c r="L173" s="113">
        <f>General1!$E$25</f>
        <v>0</v>
      </c>
      <c r="M173" s="113" t="str">
        <f>General1!$C$29</f>
        <v>Facility type</v>
      </c>
      <c r="N173" s="113" t="str">
        <f>General1!$E$29</f>
        <v>warehouse</v>
      </c>
      <c r="O173" s="113" t="str">
        <f>General1!$C$33</f>
        <v>Ownership</v>
      </c>
      <c r="P173" s="113" t="str">
        <f>General1!$E$33</f>
        <v>public</v>
      </c>
      <c r="Q173" s="113" t="str">
        <f>General1!$C$35</f>
        <v xml:space="preserve">Access </v>
      </c>
      <c r="R173" s="113" t="str">
        <f>General1!$E$35</f>
        <v>good</v>
      </c>
      <c r="S173" s="113" t="str">
        <f>General1!$C$37</f>
        <v>Regions</v>
      </c>
      <c r="T173" s="113" t="str">
        <f>General1!$E$37</f>
        <v>South</v>
      </c>
      <c r="U173" s="113" t="str">
        <f>General1!$C$39</f>
        <v>urban rural</v>
      </c>
      <c r="V173" s="113" t="str">
        <f>General1!$E$39</f>
        <v>urban</v>
      </c>
      <c r="W173" s="113">
        <f>General1!$E$43</f>
        <v>0</v>
      </c>
      <c r="X173" s="113">
        <f>General1!$E$45</f>
        <v>0</v>
      </c>
      <c r="Y173" s="113" t="s">
        <v>443</v>
      </c>
      <c r="Z173" s="113" t="s">
        <v>429</v>
      </c>
      <c r="AA173" s="121" t="str">
        <f>Transport4!$E$7</f>
        <v>USD</v>
      </c>
      <c r="AB173" s="118">
        <f t="shared" si="10"/>
        <v>0</v>
      </c>
      <c r="AC173" s="118">
        <f t="shared" si="12"/>
        <v>0</v>
      </c>
      <c r="AZ173" s="113">
        <f>Transport4!G34</f>
        <v>0</v>
      </c>
      <c r="BA173" s="113">
        <f>Transport4!C34</f>
        <v>0</v>
      </c>
      <c r="BB173" s="113">
        <f>Transport4!D34</f>
        <v>0</v>
      </c>
      <c r="BC173" s="113">
        <f>Transport4!E34</f>
        <v>0</v>
      </c>
      <c r="BD173" s="113">
        <f>Transport4!F34</f>
        <v>0</v>
      </c>
      <c r="BE173" s="113">
        <f>Transport3!$D$43</f>
        <v>1.5</v>
      </c>
    </row>
    <row r="174" spans="1:57" x14ac:dyDescent="0.25">
      <c r="A174" s="113" t="str">
        <f t="shared" si="11"/>
        <v>CMS.173</v>
      </c>
      <c r="B174" s="113">
        <f>General1!$C$2</f>
        <v>6</v>
      </c>
      <c r="C174" s="113">
        <v>173</v>
      </c>
      <c r="D174" s="113" t="str">
        <f>General1!$E$6</f>
        <v>CMS</v>
      </c>
      <c r="E174" s="113" t="str">
        <f>General1!$E$8</f>
        <v>yes</v>
      </c>
      <c r="F174" s="117" t="str">
        <f>General1!$E$10</f>
        <v>yes</v>
      </c>
      <c r="G174" s="113" t="str">
        <f>General1!$E$13</f>
        <v>yes</v>
      </c>
      <c r="H174" s="113" t="str">
        <f>General1!$E$15</f>
        <v>yes</v>
      </c>
      <c r="I174" s="113" t="str">
        <f>General1!$E$17</f>
        <v>yes</v>
      </c>
      <c r="J174" s="113" t="str">
        <f>General1!$E$19</f>
        <v>no</v>
      </c>
      <c r="K174" s="113" t="str">
        <f>General1!$E$23</f>
        <v>no</v>
      </c>
      <c r="L174" s="113">
        <f>General1!$E$25</f>
        <v>0</v>
      </c>
      <c r="M174" s="113" t="str">
        <f>General1!$C$29</f>
        <v>Facility type</v>
      </c>
      <c r="N174" s="113" t="str">
        <f>General1!$E$29</f>
        <v>warehouse</v>
      </c>
      <c r="O174" s="113" t="str">
        <f>General1!$C$33</f>
        <v>Ownership</v>
      </c>
      <c r="P174" s="113" t="str">
        <f>General1!$E$33</f>
        <v>public</v>
      </c>
      <c r="Q174" s="113" t="str">
        <f>General1!$C$35</f>
        <v xml:space="preserve">Access </v>
      </c>
      <c r="R174" s="113" t="str">
        <f>General1!$E$35</f>
        <v>good</v>
      </c>
      <c r="S174" s="113" t="str">
        <f>General1!$C$37</f>
        <v>Regions</v>
      </c>
      <c r="T174" s="113" t="str">
        <f>General1!$E$37</f>
        <v>South</v>
      </c>
      <c r="U174" s="113" t="str">
        <f>General1!$C$39</f>
        <v>urban rural</v>
      </c>
      <c r="V174" s="113" t="str">
        <f>General1!$E$39</f>
        <v>urban</v>
      </c>
      <c r="W174" s="113">
        <f>General1!$E$43</f>
        <v>0</v>
      </c>
      <c r="X174" s="113">
        <f>General1!$E$45</f>
        <v>0</v>
      </c>
      <c r="Y174" s="113" t="s">
        <v>443</v>
      </c>
      <c r="Z174" s="113" t="s">
        <v>429</v>
      </c>
      <c r="AA174" s="121" t="str">
        <f>Transport4!$E$7</f>
        <v>USD</v>
      </c>
      <c r="AB174" s="118">
        <f t="shared" si="10"/>
        <v>0</v>
      </c>
      <c r="AC174" s="118">
        <f t="shared" si="12"/>
        <v>0</v>
      </c>
      <c r="AZ174" s="113">
        <f>Transport4!G35</f>
        <v>0</v>
      </c>
      <c r="BA174" s="113">
        <f>Transport4!C35</f>
        <v>0</v>
      </c>
      <c r="BB174" s="113">
        <f>Transport4!D35</f>
        <v>0</v>
      </c>
      <c r="BC174" s="113">
        <f>Transport4!E35</f>
        <v>0</v>
      </c>
      <c r="BD174" s="113">
        <f>Transport4!F35</f>
        <v>0</v>
      </c>
      <c r="BE174" s="113">
        <f>Transport3!$D$43</f>
        <v>1.5</v>
      </c>
    </row>
    <row r="175" spans="1:57" x14ac:dyDescent="0.25">
      <c r="A175" s="113" t="str">
        <f t="shared" si="11"/>
        <v>CMS.174</v>
      </c>
      <c r="B175" s="113">
        <f>General1!$C$2</f>
        <v>6</v>
      </c>
      <c r="C175" s="113">
        <v>174</v>
      </c>
      <c r="D175" s="113" t="str">
        <f>General1!$E$6</f>
        <v>CMS</v>
      </c>
      <c r="E175" s="113" t="str">
        <f>General1!$E$8</f>
        <v>yes</v>
      </c>
      <c r="F175" s="117" t="str">
        <f>General1!$E$10</f>
        <v>yes</v>
      </c>
      <c r="G175" s="113" t="str">
        <f>General1!$E$13</f>
        <v>yes</v>
      </c>
      <c r="H175" s="113" t="str">
        <f>General1!$E$15</f>
        <v>yes</v>
      </c>
      <c r="I175" s="113" t="str">
        <f>General1!$E$17</f>
        <v>yes</v>
      </c>
      <c r="J175" s="113" t="str">
        <f>General1!$E$19</f>
        <v>no</v>
      </c>
      <c r="K175" s="113" t="str">
        <f>General1!$E$23</f>
        <v>no</v>
      </c>
      <c r="L175" s="113">
        <f>General1!$E$25</f>
        <v>0</v>
      </c>
      <c r="M175" s="113" t="str">
        <f>General1!$C$29</f>
        <v>Facility type</v>
      </c>
      <c r="N175" s="113" t="str">
        <f>General1!$E$29</f>
        <v>warehouse</v>
      </c>
      <c r="O175" s="113" t="str">
        <f>General1!$C$33</f>
        <v>Ownership</v>
      </c>
      <c r="P175" s="113" t="str">
        <f>General1!$E$33</f>
        <v>public</v>
      </c>
      <c r="Q175" s="113" t="str">
        <f>General1!$C$35</f>
        <v xml:space="preserve">Access </v>
      </c>
      <c r="R175" s="113" t="str">
        <f>General1!$E$35</f>
        <v>good</v>
      </c>
      <c r="S175" s="113" t="str">
        <f>General1!$C$37</f>
        <v>Regions</v>
      </c>
      <c r="T175" s="113" t="str">
        <f>General1!$E$37</f>
        <v>South</v>
      </c>
      <c r="U175" s="113" t="str">
        <f>General1!$C$39</f>
        <v>urban rural</v>
      </c>
      <c r="V175" s="113" t="str">
        <f>General1!$E$39</f>
        <v>urban</v>
      </c>
      <c r="W175" s="113">
        <f>General1!$E$43</f>
        <v>0</v>
      </c>
      <c r="X175" s="113">
        <f>General1!$E$45</f>
        <v>0</v>
      </c>
      <c r="Y175" s="113" t="s">
        <v>443</v>
      </c>
      <c r="Z175" s="113" t="s">
        <v>429</v>
      </c>
      <c r="AA175" s="121" t="str">
        <f>Transport4!$E$7</f>
        <v>USD</v>
      </c>
      <c r="AB175" s="118">
        <f t="shared" si="10"/>
        <v>0</v>
      </c>
      <c r="AC175" s="118">
        <f t="shared" si="12"/>
        <v>0</v>
      </c>
      <c r="AZ175" s="113">
        <f>Transport4!G36</f>
        <v>0</v>
      </c>
      <c r="BA175" s="113">
        <f>Transport4!C36</f>
        <v>0</v>
      </c>
      <c r="BB175" s="113">
        <f>Transport4!D36</f>
        <v>0</v>
      </c>
      <c r="BC175" s="113">
        <f>Transport4!E36</f>
        <v>0</v>
      </c>
      <c r="BD175" s="113">
        <f>Transport4!F36</f>
        <v>0</v>
      </c>
      <c r="BE175" s="113">
        <f>Transport3!$D$43</f>
        <v>1.5</v>
      </c>
    </row>
    <row r="176" spans="1:57" x14ac:dyDescent="0.25">
      <c r="A176" s="113" t="str">
        <f t="shared" si="11"/>
        <v>CMS.175</v>
      </c>
      <c r="B176" s="113">
        <f>General1!$C$2</f>
        <v>6</v>
      </c>
      <c r="C176" s="113">
        <v>175</v>
      </c>
      <c r="D176" s="113" t="str">
        <f>General1!$E$6</f>
        <v>CMS</v>
      </c>
      <c r="E176" s="113" t="str">
        <f>General1!$E$8</f>
        <v>yes</v>
      </c>
      <c r="F176" s="117" t="str">
        <f>General1!$E$10</f>
        <v>yes</v>
      </c>
      <c r="G176" s="113" t="str">
        <f>General1!$E$13</f>
        <v>yes</v>
      </c>
      <c r="H176" s="113" t="str">
        <f>General1!$E$15</f>
        <v>yes</v>
      </c>
      <c r="I176" s="113" t="str">
        <f>General1!$E$17</f>
        <v>yes</v>
      </c>
      <c r="J176" s="113" t="str">
        <f>General1!$E$19</f>
        <v>no</v>
      </c>
      <c r="K176" s="113" t="str">
        <f>General1!$E$23</f>
        <v>no</v>
      </c>
      <c r="L176" s="113">
        <f>General1!$E$25</f>
        <v>0</v>
      </c>
      <c r="M176" s="113" t="str">
        <f>General1!$C$29</f>
        <v>Facility type</v>
      </c>
      <c r="N176" s="113" t="str">
        <f>General1!$E$29</f>
        <v>warehouse</v>
      </c>
      <c r="O176" s="113" t="str">
        <f>General1!$C$33</f>
        <v>Ownership</v>
      </c>
      <c r="P176" s="113" t="str">
        <f>General1!$E$33</f>
        <v>public</v>
      </c>
      <c r="Q176" s="113" t="str">
        <f>General1!$C$35</f>
        <v xml:space="preserve">Access </v>
      </c>
      <c r="R176" s="113" t="str">
        <f>General1!$E$35</f>
        <v>good</v>
      </c>
      <c r="S176" s="113" t="str">
        <f>General1!$C$37</f>
        <v>Regions</v>
      </c>
      <c r="T176" s="113" t="str">
        <f>General1!$E$37</f>
        <v>South</v>
      </c>
      <c r="U176" s="113" t="str">
        <f>General1!$C$39</f>
        <v>urban rural</v>
      </c>
      <c r="V176" s="113" t="str">
        <f>General1!$E$39</f>
        <v>urban</v>
      </c>
      <c r="W176" s="113">
        <f>General1!$E$43</f>
        <v>0</v>
      </c>
      <c r="X176" s="113">
        <f>General1!$E$45</f>
        <v>0</v>
      </c>
      <c r="Y176" s="113" t="s">
        <v>443</v>
      </c>
      <c r="Z176" s="113" t="s">
        <v>429</v>
      </c>
      <c r="AA176" s="121" t="str">
        <f>Transport4!$E$7</f>
        <v>USD</v>
      </c>
      <c r="AB176" s="118">
        <f t="shared" si="10"/>
        <v>0</v>
      </c>
      <c r="AC176" s="118">
        <f t="shared" si="12"/>
        <v>0</v>
      </c>
      <c r="AZ176" s="113">
        <f>Transport4!G37</f>
        <v>0</v>
      </c>
      <c r="BA176" s="113">
        <f>Transport4!C37</f>
        <v>0</v>
      </c>
      <c r="BB176" s="113">
        <f>Transport4!D37</f>
        <v>0</v>
      </c>
      <c r="BC176" s="113">
        <f>Transport4!E37</f>
        <v>0</v>
      </c>
      <c r="BD176" s="113">
        <f>Transport4!F37</f>
        <v>0</v>
      </c>
      <c r="BE176" s="113">
        <f>Transport3!$D$43</f>
        <v>1.5</v>
      </c>
    </row>
    <row r="177" spans="1:58" x14ac:dyDescent="0.25">
      <c r="A177" s="113" t="str">
        <f t="shared" si="11"/>
        <v>CMS.176</v>
      </c>
      <c r="B177" s="113">
        <f>General1!$C$2</f>
        <v>6</v>
      </c>
      <c r="C177" s="113">
        <v>176</v>
      </c>
      <c r="D177" s="113" t="str">
        <f>General1!$E$6</f>
        <v>CMS</v>
      </c>
      <c r="E177" s="113" t="str">
        <f>General1!$E$8</f>
        <v>yes</v>
      </c>
      <c r="F177" s="117" t="str">
        <f>General1!$E$10</f>
        <v>yes</v>
      </c>
      <c r="G177" s="113" t="str">
        <f>General1!$E$13</f>
        <v>yes</v>
      </c>
      <c r="H177" s="113" t="str">
        <f>General1!$E$15</f>
        <v>yes</v>
      </c>
      <c r="I177" s="113" t="str">
        <f>General1!$E$17</f>
        <v>yes</v>
      </c>
      <c r="J177" s="113" t="str">
        <f>General1!$E$19</f>
        <v>no</v>
      </c>
      <c r="K177" s="113" t="str">
        <f>General1!$E$23</f>
        <v>no</v>
      </c>
      <c r="L177" s="113">
        <f>General1!$E$25</f>
        <v>0</v>
      </c>
      <c r="M177" s="113" t="str">
        <f>General1!$C$29</f>
        <v>Facility type</v>
      </c>
      <c r="N177" s="113" t="str">
        <f>General1!$E$29</f>
        <v>warehouse</v>
      </c>
      <c r="O177" s="113" t="str">
        <f>General1!$C$33</f>
        <v>Ownership</v>
      </c>
      <c r="P177" s="113" t="str">
        <f>General1!$E$33</f>
        <v>public</v>
      </c>
      <c r="Q177" s="113" t="str">
        <f>General1!$C$35</f>
        <v xml:space="preserve">Access </v>
      </c>
      <c r="R177" s="113" t="str">
        <f>General1!$E$35</f>
        <v>good</v>
      </c>
      <c r="S177" s="113" t="str">
        <f>General1!$C$37</f>
        <v>Regions</v>
      </c>
      <c r="T177" s="113" t="str">
        <f>General1!$E$37</f>
        <v>South</v>
      </c>
      <c r="U177" s="113" t="str">
        <f>General1!$C$39</f>
        <v>urban rural</v>
      </c>
      <c r="V177" s="113" t="str">
        <f>General1!$E$39</f>
        <v>urban</v>
      </c>
      <c r="W177" s="113">
        <f>General1!$E$43</f>
        <v>0</v>
      </c>
      <c r="X177" s="113">
        <f>General1!$E$45</f>
        <v>0</v>
      </c>
      <c r="Y177" s="113" t="s">
        <v>443</v>
      </c>
      <c r="Z177" s="113" t="s">
        <v>429</v>
      </c>
      <c r="AA177" s="121" t="str">
        <f>Transport4!$E$7</f>
        <v>USD</v>
      </c>
      <c r="AB177" s="118">
        <f t="shared" si="10"/>
        <v>0</v>
      </c>
      <c r="AC177" s="118">
        <f t="shared" si="12"/>
        <v>0</v>
      </c>
      <c r="AZ177" s="113">
        <f>Transport4!G38</f>
        <v>0</v>
      </c>
      <c r="BA177" s="113">
        <f>Transport4!C38</f>
        <v>0</v>
      </c>
      <c r="BB177" s="113">
        <f>Transport4!D38</f>
        <v>0</v>
      </c>
      <c r="BC177" s="113">
        <f>Transport4!E38</f>
        <v>0</v>
      </c>
      <c r="BD177" s="113">
        <f>Transport4!F38</f>
        <v>0</v>
      </c>
      <c r="BE177" s="113">
        <f>Transport3!$D$43</f>
        <v>1.5</v>
      </c>
    </row>
    <row r="178" spans="1:58" x14ac:dyDescent="0.25">
      <c r="A178" s="113" t="str">
        <f t="shared" si="11"/>
        <v>CMS.177</v>
      </c>
      <c r="B178" s="113">
        <f>General1!$C$2</f>
        <v>6</v>
      </c>
      <c r="C178" s="113">
        <v>177</v>
      </c>
      <c r="D178" s="113" t="str">
        <f>General1!$E$6</f>
        <v>CMS</v>
      </c>
      <c r="E178" s="113" t="str">
        <f>General1!$E$8</f>
        <v>yes</v>
      </c>
      <c r="F178" s="117" t="str">
        <f>General1!$E$10</f>
        <v>yes</v>
      </c>
      <c r="G178" s="113" t="str">
        <f>General1!$E$13</f>
        <v>yes</v>
      </c>
      <c r="H178" s="113" t="str">
        <f>General1!$E$15</f>
        <v>yes</v>
      </c>
      <c r="I178" s="113" t="str">
        <f>General1!$E$17</f>
        <v>yes</v>
      </c>
      <c r="J178" s="113" t="str">
        <f>General1!$E$19</f>
        <v>no</v>
      </c>
      <c r="K178" s="113" t="str">
        <f>General1!$E$23</f>
        <v>no</v>
      </c>
      <c r="L178" s="113">
        <f>General1!$E$25</f>
        <v>0</v>
      </c>
      <c r="M178" s="113" t="str">
        <f>General1!$C$29</f>
        <v>Facility type</v>
      </c>
      <c r="N178" s="113" t="str">
        <f>General1!$E$29</f>
        <v>warehouse</v>
      </c>
      <c r="O178" s="113" t="str">
        <f>General1!$C$33</f>
        <v>Ownership</v>
      </c>
      <c r="P178" s="113" t="str">
        <f>General1!$E$33</f>
        <v>public</v>
      </c>
      <c r="Q178" s="113" t="str">
        <f>General1!$C$35</f>
        <v xml:space="preserve">Access </v>
      </c>
      <c r="R178" s="113" t="str">
        <f>General1!$E$35</f>
        <v>good</v>
      </c>
      <c r="S178" s="113" t="str">
        <f>General1!$C$37</f>
        <v>Regions</v>
      </c>
      <c r="T178" s="113" t="str">
        <f>General1!$E$37</f>
        <v>South</v>
      </c>
      <c r="U178" s="113" t="str">
        <f>General1!$C$39</f>
        <v>urban rural</v>
      </c>
      <c r="V178" s="113" t="str">
        <f>General1!$E$39</f>
        <v>urban</v>
      </c>
      <c r="W178" s="113">
        <f>General1!$E$43</f>
        <v>0</v>
      </c>
      <c r="X178" s="113">
        <f>General1!$E$45</f>
        <v>0</v>
      </c>
      <c r="Y178" s="113" t="s">
        <v>443</v>
      </c>
      <c r="Z178" s="113" t="s">
        <v>429</v>
      </c>
      <c r="AA178" s="121" t="str">
        <f>Transport4!$E$7</f>
        <v>USD</v>
      </c>
      <c r="AB178" s="118">
        <f t="shared" si="10"/>
        <v>0</v>
      </c>
      <c r="AC178" s="118">
        <f t="shared" si="12"/>
        <v>0</v>
      </c>
      <c r="AZ178" s="113">
        <f>Transport4!G39</f>
        <v>0</v>
      </c>
      <c r="BA178" s="113">
        <f>Transport4!C39</f>
        <v>0</v>
      </c>
      <c r="BB178" s="113">
        <f>Transport4!D39</f>
        <v>0</v>
      </c>
      <c r="BC178" s="113">
        <f>Transport4!E39</f>
        <v>0</v>
      </c>
      <c r="BD178" s="113">
        <f>Transport4!F39</f>
        <v>0</v>
      </c>
      <c r="BE178" s="113">
        <f>Transport3!$D$43</f>
        <v>1.5</v>
      </c>
    </row>
    <row r="179" spans="1:58" x14ac:dyDescent="0.25">
      <c r="A179" s="113" t="str">
        <f t="shared" si="11"/>
        <v>CMS.178</v>
      </c>
      <c r="B179" s="113">
        <f>General1!$C$2</f>
        <v>6</v>
      </c>
      <c r="C179" s="113">
        <v>178</v>
      </c>
      <c r="D179" s="113" t="str">
        <f>General1!$E$6</f>
        <v>CMS</v>
      </c>
      <c r="E179" s="113" t="str">
        <f>General1!$E$8</f>
        <v>yes</v>
      </c>
      <c r="F179" s="117" t="str">
        <f>General1!$E$10</f>
        <v>yes</v>
      </c>
      <c r="G179" s="113" t="str">
        <f>General1!$E$13</f>
        <v>yes</v>
      </c>
      <c r="H179" s="113" t="str">
        <f>General1!$E$15</f>
        <v>yes</v>
      </c>
      <c r="I179" s="113" t="str">
        <f>General1!$E$17</f>
        <v>yes</v>
      </c>
      <c r="J179" s="113" t="str">
        <f>General1!$E$19</f>
        <v>no</v>
      </c>
      <c r="K179" s="113" t="str">
        <f>General1!$E$23</f>
        <v>no</v>
      </c>
      <c r="L179" s="113">
        <f>General1!$E$25</f>
        <v>0</v>
      </c>
      <c r="M179" s="113" t="str">
        <f>General1!$C$29</f>
        <v>Facility type</v>
      </c>
      <c r="N179" s="113" t="str">
        <f>General1!$E$29</f>
        <v>warehouse</v>
      </c>
      <c r="O179" s="113" t="str">
        <f>General1!$C$33</f>
        <v>Ownership</v>
      </c>
      <c r="P179" s="113" t="str">
        <f>General1!$E$33</f>
        <v>public</v>
      </c>
      <c r="Q179" s="113" t="str">
        <f>General1!$C$35</f>
        <v xml:space="preserve">Access </v>
      </c>
      <c r="R179" s="113" t="str">
        <f>General1!$E$35</f>
        <v>good</v>
      </c>
      <c r="S179" s="113" t="str">
        <f>General1!$C$37</f>
        <v>Regions</v>
      </c>
      <c r="T179" s="113" t="str">
        <f>General1!$E$37</f>
        <v>South</v>
      </c>
      <c r="U179" s="113" t="str">
        <f>General1!$C$39</f>
        <v>urban rural</v>
      </c>
      <c r="V179" s="113" t="str">
        <f>General1!$E$39</f>
        <v>urban</v>
      </c>
      <c r="W179" s="113">
        <f>General1!$E$43</f>
        <v>0</v>
      </c>
      <c r="X179" s="113">
        <f>General1!$E$45</f>
        <v>0</v>
      </c>
      <c r="Y179" s="113" t="s">
        <v>444</v>
      </c>
      <c r="Z179" s="113" t="s">
        <v>438</v>
      </c>
      <c r="AA179" s="113">
        <f>Management1!$E$7</f>
        <v>0</v>
      </c>
      <c r="AB179" s="118">
        <f t="shared" si="10"/>
        <v>0</v>
      </c>
      <c r="AC179" s="118">
        <f>IF(AG179=0,0,(AE179*AF179)*(AG179/40))</f>
        <v>0</v>
      </c>
      <c r="AD179" s="113">
        <f>Management1!C11</f>
        <v>0</v>
      </c>
      <c r="AE179" s="113">
        <f>Management1!D11</f>
        <v>0</v>
      </c>
      <c r="AF179" s="113">
        <f>Management1!E11</f>
        <v>0</v>
      </c>
      <c r="AG179" s="113">
        <f>Management1!F11</f>
        <v>0</v>
      </c>
      <c r="BF179" s="113" t="s">
        <v>445</v>
      </c>
    </row>
    <row r="180" spans="1:58" x14ac:dyDescent="0.25">
      <c r="A180" s="113" t="str">
        <f t="shared" si="11"/>
        <v>CMS.179</v>
      </c>
      <c r="B180" s="113">
        <f>General1!$C$2</f>
        <v>6</v>
      </c>
      <c r="C180" s="113">
        <v>179</v>
      </c>
      <c r="D180" s="113" t="str">
        <f>General1!$E$6</f>
        <v>CMS</v>
      </c>
      <c r="E180" s="113" t="str">
        <f>General1!$E$8</f>
        <v>yes</v>
      </c>
      <c r="F180" s="117" t="str">
        <f>General1!$E$10</f>
        <v>yes</v>
      </c>
      <c r="G180" s="113" t="str">
        <f>General1!$E$13</f>
        <v>yes</v>
      </c>
      <c r="H180" s="113" t="str">
        <f>General1!$E$15</f>
        <v>yes</v>
      </c>
      <c r="I180" s="113" t="str">
        <f>General1!$E$17</f>
        <v>yes</v>
      </c>
      <c r="J180" s="113" t="str">
        <f>General1!$E$19</f>
        <v>no</v>
      </c>
      <c r="K180" s="113" t="str">
        <f>General1!$E$23</f>
        <v>no</v>
      </c>
      <c r="L180" s="113">
        <f>General1!$E$25</f>
        <v>0</v>
      </c>
      <c r="M180" s="113" t="str">
        <f>General1!$C$29</f>
        <v>Facility type</v>
      </c>
      <c r="N180" s="113" t="str">
        <f>General1!$E$29</f>
        <v>warehouse</v>
      </c>
      <c r="O180" s="113" t="str">
        <f>General1!$C$33</f>
        <v>Ownership</v>
      </c>
      <c r="P180" s="113" t="str">
        <f>General1!$E$33</f>
        <v>public</v>
      </c>
      <c r="Q180" s="113" t="str">
        <f>General1!$C$35</f>
        <v xml:space="preserve">Access </v>
      </c>
      <c r="R180" s="113" t="str">
        <f>General1!$E$35</f>
        <v>good</v>
      </c>
      <c r="S180" s="113" t="str">
        <f>General1!$C$37</f>
        <v>Regions</v>
      </c>
      <c r="T180" s="113" t="str">
        <f>General1!$E$37</f>
        <v>South</v>
      </c>
      <c r="U180" s="113" t="str">
        <f>General1!$C$39</f>
        <v>urban rural</v>
      </c>
      <c r="V180" s="113" t="str">
        <f>General1!$E$39</f>
        <v>urban</v>
      </c>
      <c r="W180" s="113">
        <f>General1!$E$43</f>
        <v>0</v>
      </c>
      <c r="X180" s="113">
        <f>General1!$E$45</f>
        <v>0</v>
      </c>
      <c r="Y180" s="113" t="s">
        <v>444</v>
      </c>
      <c r="Z180" s="113" t="s">
        <v>438</v>
      </c>
      <c r="AA180" s="113">
        <f>Management1!$E$7</f>
        <v>0</v>
      </c>
      <c r="AB180" s="118">
        <f t="shared" si="10"/>
        <v>0</v>
      </c>
      <c r="AC180" s="118">
        <f t="shared" ref="AC180:AC203" si="13">IF(AG180=0,0,(AE180*AF180)*(AG180/40))</f>
        <v>0</v>
      </c>
      <c r="AD180" s="113">
        <f>Management1!C12</f>
        <v>0</v>
      </c>
      <c r="AE180" s="113">
        <f>Management1!D12</f>
        <v>0</v>
      </c>
      <c r="AF180" s="113">
        <f>Management1!E12</f>
        <v>0</v>
      </c>
      <c r="AG180" s="113">
        <f>Management1!F12</f>
        <v>0</v>
      </c>
      <c r="BF180" s="113" t="s">
        <v>445</v>
      </c>
    </row>
    <row r="181" spans="1:58" x14ac:dyDescent="0.25">
      <c r="A181" s="113" t="str">
        <f t="shared" si="11"/>
        <v>CMS.180</v>
      </c>
      <c r="B181" s="113">
        <f>General1!$C$2</f>
        <v>6</v>
      </c>
      <c r="C181" s="113">
        <v>180</v>
      </c>
      <c r="D181" s="113" t="str">
        <f>General1!$E$6</f>
        <v>CMS</v>
      </c>
      <c r="E181" s="113" t="str">
        <f>General1!$E$8</f>
        <v>yes</v>
      </c>
      <c r="F181" s="117" t="str">
        <f>General1!$E$10</f>
        <v>yes</v>
      </c>
      <c r="G181" s="113" t="str">
        <f>General1!$E$13</f>
        <v>yes</v>
      </c>
      <c r="H181" s="113" t="str">
        <f>General1!$E$15</f>
        <v>yes</v>
      </c>
      <c r="I181" s="113" t="str">
        <f>General1!$E$17</f>
        <v>yes</v>
      </c>
      <c r="J181" s="113" t="str">
        <f>General1!$E$19</f>
        <v>no</v>
      </c>
      <c r="K181" s="113" t="str">
        <f>General1!$E$23</f>
        <v>no</v>
      </c>
      <c r="L181" s="113">
        <f>General1!$E$25</f>
        <v>0</v>
      </c>
      <c r="M181" s="113" t="str">
        <f>General1!$C$29</f>
        <v>Facility type</v>
      </c>
      <c r="N181" s="113" t="str">
        <f>General1!$E$29</f>
        <v>warehouse</v>
      </c>
      <c r="O181" s="113" t="str">
        <f>General1!$C$33</f>
        <v>Ownership</v>
      </c>
      <c r="P181" s="113" t="str">
        <f>General1!$E$33</f>
        <v>public</v>
      </c>
      <c r="Q181" s="113" t="str">
        <f>General1!$C$35</f>
        <v xml:space="preserve">Access </v>
      </c>
      <c r="R181" s="113" t="str">
        <f>General1!$E$35</f>
        <v>good</v>
      </c>
      <c r="S181" s="113" t="str">
        <f>General1!$C$37</f>
        <v>Regions</v>
      </c>
      <c r="T181" s="113" t="str">
        <f>General1!$E$37</f>
        <v>South</v>
      </c>
      <c r="U181" s="113" t="str">
        <f>General1!$C$39</f>
        <v>urban rural</v>
      </c>
      <c r="V181" s="113" t="str">
        <f>General1!$E$39</f>
        <v>urban</v>
      </c>
      <c r="W181" s="113">
        <f>General1!$E$43</f>
        <v>0</v>
      </c>
      <c r="X181" s="113">
        <f>General1!$E$45</f>
        <v>0</v>
      </c>
      <c r="Y181" s="113" t="s">
        <v>444</v>
      </c>
      <c r="Z181" s="113" t="s">
        <v>438</v>
      </c>
      <c r="AA181" s="113">
        <f>Management1!$E$7</f>
        <v>0</v>
      </c>
      <c r="AB181" s="118">
        <f t="shared" si="10"/>
        <v>0</v>
      </c>
      <c r="AC181" s="118">
        <f t="shared" si="13"/>
        <v>0</v>
      </c>
      <c r="AD181" s="113">
        <f>Management1!C13</f>
        <v>0</v>
      </c>
      <c r="AE181" s="113">
        <f>Management1!D13</f>
        <v>0</v>
      </c>
      <c r="AF181" s="113">
        <f>Management1!E13</f>
        <v>0</v>
      </c>
      <c r="AG181" s="113">
        <f>Management1!F13</f>
        <v>0</v>
      </c>
      <c r="BF181" s="113" t="s">
        <v>445</v>
      </c>
    </row>
    <row r="182" spans="1:58" x14ac:dyDescent="0.25">
      <c r="A182" s="113" t="str">
        <f t="shared" si="11"/>
        <v>CMS.181</v>
      </c>
      <c r="B182" s="113">
        <f>General1!$C$2</f>
        <v>6</v>
      </c>
      <c r="C182" s="113">
        <v>181</v>
      </c>
      <c r="D182" s="113" t="str">
        <f>General1!$E$6</f>
        <v>CMS</v>
      </c>
      <c r="E182" s="113" t="str">
        <f>General1!$E$8</f>
        <v>yes</v>
      </c>
      <c r="F182" s="117" t="str">
        <f>General1!$E$10</f>
        <v>yes</v>
      </c>
      <c r="G182" s="113" t="str">
        <f>General1!$E$13</f>
        <v>yes</v>
      </c>
      <c r="H182" s="113" t="str">
        <f>General1!$E$15</f>
        <v>yes</v>
      </c>
      <c r="I182" s="113" t="str">
        <f>General1!$E$17</f>
        <v>yes</v>
      </c>
      <c r="J182" s="113" t="str">
        <f>General1!$E$19</f>
        <v>no</v>
      </c>
      <c r="K182" s="113" t="str">
        <f>General1!$E$23</f>
        <v>no</v>
      </c>
      <c r="L182" s="113">
        <f>General1!$E$25</f>
        <v>0</v>
      </c>
      <c r="M182" s="113" t="str">
        <f>General1!$C$29</f>
        <v>Facility type</v>
      </c>
      <c r="N182" s="113" t="str">
        <f>General1!$E$29</f>
        <v>warehouse</v>
      </c>
      <c r="O182" s="113" t="str">
        <f>General1!$C$33</f>
        <v>Ownership</v>
      </c>
      <c r="P182" s="113" t="str">
        <f>General1!$E$33</f>
        <v>public</v>
      </c>
      <c r="Q182" s="113" t="str">
        <f>General1!$C$35</f>
        <v xml:space="preserve">Access </v>
      </c>
      <c r="R182" s="113" t="str">
        <f>General1!$E$35</f>
        <v>good</v>
      </c>
      <c r="S182" s="113" t="str">
        <f>General1!$C$37</f>
        <v>Regions</v>
      </c>
      <c r="T182" s="113" t="str">
        <f>General1!$E$37</f>
        <v>South</v>
      </c>
      <c r="U182" s="113" t="str">
        <f>General1!$C$39</f>
        <v>urban rural</v>
      </c>
      <c r="V182" s="113" t="str">
        <f>General1!$E$39</f>
        <v>urban</v>
      </c>
      <c r="W182" s="113">
        <f>General1!$E$43</f>
        <v>0</v>
      </c>
      <c r="X182" s="113">
        <f>General1!$E$45</f>
        <v>0</v>
      </c>
      <c r="Y182" s="113" t="s">
        <v>444</v>
      </c>
      <c r="Z182" s="113" t="s">
        <v>438</v>
      </c>
      <c r="AA182" s="113">
        <f>Management1!$E$7</f>
        <v>0</v>
      </c>
      <c r="AB182" s="118">
        <f t="shared" si="10"/>
        <v>0</v>
      </c>
      <c r="AC182" s="118">
        <f t="shared" si="13"/>
        <v>0</v>
      </c>
      <c r="AD182" s="113">
        <f>Management1!C14</f>
        <v>0</v>
      </c>
      <c r="AE182" s="113">
        <f>Management1!D14</f>
        <v>0</v>
      </c>
      <c r="AF182" s="113">
        <f>Management1!E14</f>
        <v>0</v>
      </c>
      <c r="AG182" s="113">
        <f>Management1!F14</f>
        <v>0</v>
      </c>
      <c r="BF182" s="113" t="s">
        <v>445</v>
      </c>
    </row>
    <row r="183" spans="1:58" x14ac:dyDescent="0.25">
      <c r="A183" s="113" t="str">
        <f t="shared" si="11"/>
        <v>CMS.182</v>
      </c>
      <c r="B183" s="113">
        <f>General1!$C$2</f>
        <v>6</v>
      </c>
      <c r="C183" s="113">
        <v>182</v>
      </c>
      <c r="D183" s="113" t="str">
        <f>General1!$E$6</f>
        <v>CMS</v>
      </c>
      <c r="E183" s="113" t="str">
        <f>General1!$E$8</f>
        <v>yes</v>
      </c>
      <c r="F183" s="117" t="str">
        <f>General1!$E$10</f>
        <v>yes</v>
      </c>
      <c r="G183" s="113" t="str">
        <f>General1!$E$13</f>
        <v>yes</v>
      </c>
      <c r="H183" s="113" t="str">
        <f>General1!$E$15</f>
        <v>yes</v>
      </c>
      <c r="I183" s="113" t="str">
        <f>General1!$E$17</f>
        <v>yes</v>
      </c>
      <c r="J183" s="113" t="str">
        <f>General1!$E$19</f>
        <v>no</v>
      </c>
      <c r="K183" s="113" t="str">
        <f>General1!$E$23</f>
        <v>no</v>
      </c>
      <c r="L183" s="113">
        <f>General1!$E$25</f>
        <v>0</v>
      </c>
      <c r="M183" s="113" t="str">
        <f>General1!$C$29</f>
        <v>Facility type</v>
      </c>
      <c r="N183" s="113" t="str">
        <f>General1!$E$29</f>
        <v>warehouse</v>
      </c>
      <c r="O183" s="113" t="str">
        <f>General1!$C$33</f>
        <v>Ownership</v>
      </c>
      <c r="P183" s="113" t="str">
        <f>General1!$E$33</f>
        <v>public</v>
      </c>
      <c r="Q183" s="113" t="str">
        <f>General1!$C$35</f>
        <v xml:space="preserve">Access </v>
      </c>
      <c r="R183" s="113" t="str">
        <f>General1!$E$35</f>
        <v>good</v>
      </c>
      <c r="S183" s="113" t="str">
        <f>General1!$C$37</f>
        <v>Regions</v>
      </c>
      <c r="T183" s="113" t="str">
        <f>General1!$E$37</f>
        <v>South</v>
      </c>
      <c r="U183" s="113" t="str">
        <f>General1!$C$39</f>
        <v>urban rural</v>
      </c>
      <c r="V183" s="113" t="str">
        <f>General1!$E$39</f>
        <v>urban</v>
      </c>
      <c r="W183" s="113">
        <f>General1!$E$43</f>
        <v>0</v>
      </c>
      <c r="X183" s="113">
        <f>General1!$E$45</f>
        <v>0</v>
      </c>
      <c r="Y183" s="113" t="s">
        <v>444</v>
      </c>
      <c r="Z183" s="113" t="s">
        <v>438</v>
      </c>
      <c r="AA183" s="113">
        <f>Management1!$E$7</f>
        <v>0</v>
      </c>
      <c r="AB183" s="118">
        <f t="shared" si="10"/>
        <v>0</v>
      </c>
      <c r="AC183" s="118">
        <f t="shared" si="13"/>
        <v>0</v>
      </c>
      <c r="AD183" s="113">
        <f>Management1!C15</f>
        <v>0</v>
      </c>
      <c r="AE183" s="113">
        <f>Management1!D15</f>
        <v>0</v>
      </c>
      <c r="AF183" s="113">
        <f>Management1!E15</f>
        <v>0</v>
      </c>
      <c r="AG183" s="113">
        <f>Management1!F15</f>
        <v>0</v>
      </c>
      <c r="BF183" s="113" t="s">
        <v>445</v>
      </c>
    </row>
    <row r="184" spans="1:58" x14ac:dyDescent="0.25">
      <c r="A184" s="113" t="str">
        <f t="shared" si="11"/>
        <v>CMS.183</v>
      </c>
      <c r="B184" s="113">
        <f>General1!$C$2</f>
        <v>6</v>
      </c>
      <c r="C184" s="113">
        <v>183</v>
      </c>
      <c r="D184" s="113" t="str">
        <f>General1!$E$6</f>
        <v>CMS</v>
      </c>
      <c r="E184" s="113" t="str">
        <f>General1!$E$8</f>
        <v>yes</v>
      </c>
      <c r="F184" s="117" t="str">
        <f>General1!$E$10</f>
        <v>yes</v>
      </c>
      <c r="G184" s="113" t="str">
        <f>General1!$E$13</f>
        <v>yes</v>
      </c>
      <c r="H184" s="113" t="str">
        <f>General1!$E$15</f>
        <v>yes</v>
      </c>
      <c r="I184" s="113" t="str">
        <f>General1!$E$17</f>
        <v>yes</v>
      </c>
      <c r="J184" s="113" t="str">
        <f>General1!$E$19</f>
        <v>no</v>
      </c>
      <c r="K184" s="113" t="str">
        <f>General1!$E$23</f>
        <v>no</v>
      </c>
      <c r="L184" s="113">
        <f>General1!$E$25</f>
        <v>0</v>
      </c>
      <c r="M184" s="113" t="str">
        <f>General1!$C$29</f>
        <v>Facility type</v>
      </c>
      <c r="N184" s="113" t="str">
        <f>General1!$E$29</f>
        <v>warehouse</v>
      </c>
      <c r="O184" s="113" t="str">
        <f>General1!$C$33</f>
        <v>Ownership</v>
      </c>
      <c r="P184" s="113" t="str">
        <f>General1!$E$33</f>
        <v>public</v>
      </c>
      <c r="Q184" s="113" t="str">
        <f>General1!$C$35</f>
        <v xml:space="preserve">Access </v>
      </c>
      <c r="R184" s="113" t="str">
        <f>General1!$E$35</f>
        <v>good</v>
      </c>
      <c r="S184" s="113" t="str">
        <f>General1!$C$37</f>
        <v>Regions</v>
      </c>
      <c r="T184" s="113" t="str">
        <f>General1!$E$37</f>
        <v>South</v>
      </c>
      <c r="U184" s="113" t="str">
        <f>General1!$C$39</f>
        <v>urban rural</v>
      </c>
      <c r="V184" s="113" t="str">
        <f>General1!$E$39</f>
        <v>urban</v>
      </c>
      <c r="W184" s="113">
        <f>General1!$E$43</f>
        <v>0</v>
      </c>
      <c r="X184" s="113">
        <f>General1!$E$45</f>
        <v>0</v>
      </c>
      <c r="Y184" s="113" t="s">
        <v>444</v>
      </c>
      <c r="Z184" s="113" t="s">
        <v>438</v>
      </c>
      <c r="AA184" s="113">
        <f>Management1!$E$7</f>
        <v>0</v>
      </c>
      <c r="AB184" s="118">
        <f t="shared" si="10"/>
        <v>0</v>
      </c>
      <c r="AC184" s="118">
        <f t="shared" si="13"/>
        <v>0</v>
      </c>
      <c r="AD184" s="113">
        <f>Management1!C19</f>
        <v>0</v>
      </c>
      <c r="AE184" s="113">
        <f>Management1!D19</f>
        <v>0</v>
      </c>
      <c r="AF184" s="113">
        <f>Management1!E19</f>
        <v>0</v>
      </c>
      <c r="AG184" s="113">
        <f>Management1!F19</f>
        <v>0</v>
      </c>
      <c r="BF184" s="113" t="s">
        <v>446</v>
      </c>
    </row>
    <row r="185" spans="1:58" x14ac:dyDescent="0.25">
      <c r="A185" s="113" t="str">
        <f t="shared" si="11"/>
        <v>CMS.184</v>
      </c>
      <c r="B185" s="113">
        <f>General1!$C$2</f>
        <v>6</v>
      </c>
      <c r="C185" s="113">
        <v>184</v>
      </c>
      <c r="D185" s="113" t="str">
        <f>General1!$E$6</f>
        <v>CMS</v>
      </c>
      <c r="E185" s="113" t="str">
        <f>General1!$E$8</f>
        <v>yes</v>
      </c>
      <c r="F185" s="117" t="str">
        <f>General1!$E$10</f>
        <v>yes</v>
      </c>
      <c r="G185" s="113" t="str">
        <f>General1!$E$13</f>
        <v>yes</v>
      </c>
      <c r="H185" s="113" t="str">
        <f>General1!$E$15</f>
        <v>yes</v>
      </c>
      <c r="I185" s="113" t="str">
        <f>General1!$E$17</f>
        <v>yes</v>
      </c>
      <c r="J185" s="113" t="str">
        <f>General1!$E$19</f>
        <v>no</v>
      </c>
      <c r="K185" s="113" t="str">
        <f>General1!$E$23</f>
        <v>no</v>
      </c>
      <c r="L185" s="113">
        <f>General1!$E$25</f>
        <v>0</v>
      </c>
      <c r="M185" s="113" t="str">
        <f>General1!$C$29</f>
        <v>Facility type</v>
      </c>
      <c r="N185" s="113" t="str">
        <f>General1!$E$29</f>
        <v>warehouse</v>
      </c>
      <c r="O185" s="113" t="str">
        <f>General1!$C$33</f>
        <v>Ownership</v>
      </c>
      <c r="P185" s="113" t="str">
        <f>General1!$E$33</f>
        <v>public</v>
      </c>
      <c r="Q185" s="113" t="str">
        <f>General1!$C$35</f>
        <v xml:space="preserve">Access </v>
      </c>
      <c r="R185" s="113" t="str">
        <f>General1!$E$35</f>
        <v>good</v>
      </c>
      <c r="S185" s="113" t="str">
        <f>General1!$C$37</f>
        <v>Regions</v>
      </c>
      <c r="T185" s="113" t="str">
        <f>General1!$E$37</f>
        <v>South</v>
      </c>
      <c r="U185" s="113" t="str">
        <f>General1!$C$39</f>
        <v>urban rural</v>
      </c>
      <c r="V185" s="113" t="str">
        <f>General1!$E$39</f>
        <v>urban</v>
      </c>
      <c r="W185" s="113">
        <f>General1!$E$43</f>
        <v>0</v>
      </c>
      <c r="X185" s="113">
        <f>General1!$E$45</f>
        <v>0</v>
      </c>
      <c r="Y185" s="113" t="s">
        <v>444</v>
      </c>
      <c r="Z185" s="113" t="s">
        <v>438</v>
      </c>
      <c r="AA185" s="113">
        <f>Management1!$E$7</f>
        <v>0</v>
      </c>
      <c r="AB185" s="118">
        <f t="shared" si="10"/>
        <v>0</v>
      </c>
      <c r="AC185" s="118">
        <f t="shared" si="13"/>
        <v>0</v>
      </c>
      <c r="AD185" s="113">
        <f>Management1!C20</f>
        <v>0</v>
      </c>
      <c r="AE185" s="113">
        <f>Management1!D20</f>
        <v>0</v>
      </c>
      <c r="AF185" s="113">
        <f>Management1!E20</f>
        <v>0</v>
      </c>
      <c r="AG185" s="113">
        <f>Management1!F20</f>
        <v>0</v>
      </c>
      <c r="BF185" s="113" t="s">
        <v>446</v>
      </c>
    </row>
    <row r="186" spans="1:58" x14ac:dyDescent="0.25">
      <c r="A186" s="113" t="str">
        <f t="shared" si="11"/>
        <v>CMS.185</v>
      </c>
      <c r="B186" s="113">
        <f>General1!$C$2</f>
        <v>6</v>
      </c>
      <c r="C186" s="113">
        <v>185</v>
      </c>
      <c r="D186" s="113" t="str">
        <f>General1!$E$6</f>
        <v>CMS</v>
      </c>
      <c r="E186" s="113" t="str">
        <f>General1!$E$8</f>
        <v>yes</v>
      </c>
      <c r="F186" s="117" t="str">
        <f>General1!$E$10</f>
        <v>yes</v>
      </c>
      <c r="G186" s="113" t="str">
        <f>General1!$E$13</f>
        <v>yes</v>
      </c>
      <c r="H186" s="113" t="str">
        <f>General1!$E$15</f>
        <v>yes</v>
      </c>
      <c r="I186" s="113" t="str">
        <f>General1!$E$17</f>
        <v>yes</v>
      </c>
      <c r="J186" s="113" t="str">
        <f>General1!$E$19</f>
        <v>no</v>
      </c>
      <c r="K186" s="113" t="str">
        <f>General1!$E$23</f>
        <v>no</v>
      </c>
      <c r="L186" s="113">
        <f>General1!$E$25</f>
        <v>0</v>
      </c>
      <c r="M186" s="113" t="str">
        <f>General1!$C$29</f>
        <v>Facility type</v>
      </c>
      <c r="N186" s="113" t="str">
        <f>General1!$E$29</f>
        <v>warehouse</v>
      </c>
      <c r="O186" s="113" t="str">
        <f>General1!$C$33</f>
        <v>Ownership</v>
      </c>
      <c r="P186" s="113" t="str">
        <f>General1!$E$33</f>
        <v>public</v>
      </c>
      <c r="Q186" s="113" t="str">
        <f>General1!$C$35</f>
        <v xml:space="preserve">Access </v>
      </c>
      <c r="R186" s="113" t="str">
        <f>General1!$E$35</f>
        <v>good</v>
      </c>
      <c r="S186" s="113" t="str">
        <f>General1!$C$37</f>
        <v>Regions</v>
      </c>
      <c r="T186" s="113" t="str">
        <f>General1!$E$37</f>
        <v>South</v>
      </c>
      <c r="U186" s="113" t="str">
        <f>General1!$C$39</f>
        <v>urban rural</v>
      </c>
      <c r="V186" s="113" t="str">
        <f>General1!$E$39</f>
        <v>urban</v>
      </c>
      <c r="W186" s="113">
        <f>General1!$E$43</f>
        <v>0</v>
      </c>
      <c r="X186" s="113">
        <f>General1!$E$45</f>
        <v>0</v>
      </c>
      <c r="Y186" s="113" t="s">
        <v>444</v>
      </c>
      <c r="Z186" s="113" t="s">
        <v>438</v>
      </c>
      <c r="AA186" s="113">
        <f>Management1!$E$7</f>
        <v>0</v>
      </c>
      <c r="AB186" s="118">
        <f t="shared" si="10"/>
        <v>0</v>
      </c>
      <c r="AC186" s="118">
        <f t="shared" si="13"/>
        <v>0</v>
      </c>
      <c r="AD186" s="113">
        <f>Management1!C21</f>
        <v>0</v>
      </c>
      <c r="AE186" s="113">
        <f>Management1!D21</f>
        <v>0</v>
      </c>
      <c r="AF186" s="113">
        <f>Management1!E21</f>
        <v>0</v>
      </c>
      <c r="AG186" s="113">
        <f>Management1!F21</f>
        <v>0</v>
      </c>
      <c r="BF186" s="113" t="s">
        <v>446</v>
      </c>
    </row>
    <row r="187" spans="1:58" x14ac:dyDescent="0.25">
      <c r="A187" s="113" t="str">
        <f t="shared" si="11"/>
        <v>CMS.186</v>
      </c>
      <c r="B187" s="113">
        <f>General1!$C$2</f>
        <v>6</v>
      </c>
      <c r="C187" s="113">
        <v>186</v>
      </c>
      <c r="D187" s="113" t="str">
        <f>General1!$E$6</f>
        <v>CMS</v>
      </c>
      <c r="E187" s="113" t="str">
        <f>General1!$E$8</f>
        <v>yes</v>
      </c>
      <c r="F187" s="117" t="str">
        <f>General1!$E$10</f>
        <v>yes</v>
      </c>
      <c r="G187" s="113" t="str">
        <f>General1!$E$13</f>
        <v>yes</v>
      </c>
      <c r="H187" s="113" t="str">
        <f>General1!$E$15</f>
        <v>yes</v>
      </c>
      <c r="I187" s="113" t="str">
        <f>General1!$E$17</f>
        <v>yes</v>
      </c>
      <c r="J187" s="113" t="str">
        <f>General1!$E$19</f>
        <v>no</v>
      </c>
      <c r="K187" s="113" t="str">
        <f>General1!$E$23</f>
        <v>no</v>
      </c>
      <c r="L187" s="113">
        <f>General1!$E$25</f>
        <v>0</v>
      </c>
      <c r="M187" s="113" t="str">
        <f>General1!$C$29</f>
        <v>Facility type</v>
      </c>
      <c r="N187" s="113" t="str">
        <f>General1!$E$29</f>
        <v>warehouse</v>
      </c>
      <c r="O187" s="113" t="str">
        <f>General1!$C$33</f>
        <v>Ownership</v>
      </c>
      <c r="P187" s="113" t="str">
        <f>General1!$E$33</f>
        <v>public</v>
      </c>
      <c r="Q187" s="113" t="str">
        <f>General1!$C$35</f>
        <v xml:space="preserve">Access </v>
      </c>
      <c r="R187" s="113" t="str">
        <f>General1!$E$35</f>
        <v>good</v>
      </c>
      <c r="S187" s="113" t="str">
        <f>General1!$C$37</f>
        <v>Regions</v>
      </c>
      <c r="T187" s="113" t="str">
        <f>General1!$E$37</f>
        <v>South</v>
      </c>
      <c r="U187" s="113" t="str">
        <f>General1!$C$39</f>
        <v>urban rural</v>
      </c>
      <c r="V187" s="113" t="str">
        <f>General1!$E$39</f>
        <v>urban</v>
      </c>
      <c r="W187" s="113">
        <f>General1!$E$43</f>
        <v>0</v>
      </c>
      <c r="X187" s="113">
        <f>General1!$E$45</f>
        <v>0</v>
      </c>
      <c r="Y187" s="113" t="s">
        <v>444</v>
      </c>
      <c r="Z187" s="113" t="s">
        <v>438</v>
      </c>
      <c r="AA187" s="113">
        <f>Management1!$E$7</f>
        <v>0</v>
      </c>
      <c r="AB187" s="118">
        <f t="shared" si="10"/>
        <v>0</v>
      </c>
      <c r="AC187" s="118">
        <f t="shared" si="13"/>
        <v>0</v>
      </c>
      <c r="AD187" s="113">
        <f>Management1!C22</f>
        <v>0</v>
      </c>
      <c r="AE187" s="113">
        <f>Management1!D22</f>
        <v>0</v>
      </c>
      <c r="AF187" s="113">
        <f>Management1!E22</f>
        <v>0</v>
      </c>
      <c r="AG187" s="113">
        <f>Management1!F22</f>
        <v>0</v>
      </c>
      <c r="BF187" s="113" t="s">
        <v>446</v>
      </c>
    </row>
    <row r="188" spans="1:58" x14ac:dyDescent="0.25">
      <c r="A188" s="113" t="str">
        <f t="shared" si="11"/>
        <v>CMS.187</v>
      </c>
      <c r="B188" s="113">
        <f>General1!$C$2</f>
        <v>6</v>
      </c>
      <c r="C188" s="113">
        <v>187</v>
      </c>
      <c r="D188" s="113" t="str">
        <f>General1!$E$6</f>
        <v>CMS</v>
      </c>
      <c r="E188" s="113" t="str">
        <f>General1!$E$8</f>
        <v>yes</v>
      </c>
      <c r="F188" s="117" t="str">
        <f>General1!$E$10</f>
        <v>yes</v>
      </c>
      <c r="G188" s="113" t="str">
        <f>General1!$E$13</f>
        <v>yes</v>
      </c>
      <c r="H188" s="113" t="str">
        <f>General1!$E$15</f>
        <v>yes</v>
      </c>
      <c r="I188" s="113" t="str">
        <f>General1!$E$17</f>
        <v>yes</v>
      </c>
      <c r="J188" s="113" t="str">
        <f>General1!$E$19</f>
        <v>no</v>
      </c>
      <c r="K188" s="113" t="str">
        <f>General1!$E$23</f>
        <v>no</v>
      </c>
      <c r="L188" s="113">
        <f>General1!$E$25</f>
        <v>0</v>
      </c>
      <c r="M188" s="113" t="str">
        <f>General1!$C$29</f>
        <v>Facility type</v>
      </c>
      <c r="N188" s="113" t="str">
        <f>General1!$E$29</f>
        <v>warehouse</v>
      </c>
      <c r="O188" s="113" t="str">
        <f>General1!$C$33</f>
        <v>Ownership</v>
      </c>
      <c r="P188" s="113" t="str">
        <f>General1!$E$33</f>
        <v>public</v>
      </c>
      <c r="Q188" s="113" t="str">
        <f>General1!$C$35</f>
        <v xml:space="preserve">Access </v>
      </c>
      <c r="R188" s="113" t="str">
        <f>General1!$E$35</f>
        <v>good</v>
      </c>
      <c r="S188" s="113" t="str">
        <f>General1!$C$37</f>
        <v>Regions</v>
      </c>
      <c r="T188" s="113" t="str">
        <f>General1!$E$37</f>
        <v>South</v>
      </c>
      <c r="U188" s="113" t="str">
        <f>General1!$C$39</f>
        <v>urban rural</v>
      </c>
      <c r="V188" s="113" t="str">
        <f>General1!$E$39</f>
        <v>urban</v>
      </c>
      <c r="W188" s="113">
        <f>General1!$E$43</f>
        <v>0</v>
      </c>
      <c r="X188" s="113">
        <f>General1!$E$45</f>
        <v>0</v>
      </c>
      <c r="Y188" s="113" t="s">
        <v>444</v>
      </c>
      <c r="Z188" s="113" t="s">
        <v>438</v>
      </c>
      <c r="AA188" s="113">
        <f>Management1!$E$7</f>
        <v>0</v>
      </c>
      <c r="AB188" s="118">
        <f t="shared" si="10"/>
        <v>0</v>
      </c>
      <c r="AC188" s="118">
        <f t="shared" si="13"/>
        <v>0</v>
      </c>
      <c r="AD188" s="113">
        <f>Management1!C23</f>
        <v>0</v>
      </c>
      <c r="AE188" s="113">
        <f>Management1!D23</f>
        <v>0</v>
      </c>
      <c r="AF188" s="113">
        <f>Management1!E23</f>
        <v>0</v>
      </c>
      <c r="AG188" s="113">
        <f>Management1!F23</f>
        <v>0</v>
      </c>
      <c r="BF188" s="113" t="s">
        <v>446</v>
      </c>
    </row>
    <row r="189" spans="1:58" x14ac:dyDescent="0.25">
      <c r="A189" s="113" t="str">
        <f t="shared" si="11"/>
        <v>CMS.188</v>
      </c>
      <c r="B189" s="113">
        <f>General1!$C$2</f>
        <v>6</v>
      </c>
      <c r="C189" s="113">
        <v>188</v>
      </c>
      <c r="D189" s="113" t="str">
        <f>General1!$E$6</f>
        <v>CMS</v>
      </c>
      <c r="E189" s="113" t="str">
        <f>General1!$E$8</f>
        <v>yes</v>
      </c>
      <c r="F189" s="117" t="str">
        <f>General1!$E$10</f>
        <v>yes</v>
      </c>
      <c r="G189" s="113" t="str">
        <f>General1!$E$13</f>
        <v>yes</v>
      </c>
      <c r="H189" s="113" t="str">
        <f>General1!$E$15</f>
        <v>yes</v>
      </c>
      <c r="I189" s="113" t="str">
        <f>General1!$E$17</f>
        <v>yes</v>
      </c>
      <c r="J189" s="113" t="str">
        <f>General1!$E$19</f>
        <v>no</v>
      </c>
      <c r="K189" s="113" t="str">
        <f>General1!$E$23</f>
        <v>no</v>
      </c>
      <c r="L189" s="113">
        <f>General1!$E$25</f>
        <v>0</v>
      </c>
      <c r="M189" s="113" t="str">
        <f>General1!$C$29</f>
        <v>Facility type</v>
      </c>
      <c r="N189" s="113" t="str">
        <f>General1!$E$29</f>
        <v>warehouse</v>
      </c>
      <c r="O189" s="113" t="str">
        <f>General1!$C$33</f>
        <v>Ownership</v>
      </c>
      <c r="P189" s="113" t="str">
        <f>General1!$E$33</f>
        <v>public</v>
      </c>
      <c r="Q189" s="113" t="str">
        <f>General1!$C$35</f>
        <v xml:space="preserve">Access </v>
      </c>
      <c r="R189" s="113" t="str">
        <f>General1!$E$35</f>
        <v>good</v>
      </c>
      <c r="S189" s="113" t="str">
        <f>General1!$C$37</f>
        <v>Regions</v>
      </c>
      <c r="T189" s="113" t="str">
        <f>General1!$E$37</f>
        <v>South</v>
      </c>
      <c r="U189" s="113" t="str">
        <f>General1!$C$39</f>
        <v>urban rural</v>
      </c>
      <c r="V189" s="113" t="str">
        <f>General1!$E$39</f>
        <v>urban</v>
      </c>
      <c r="W189" s="113">
        <f>General1!$E$43</f>
        <v>0</v>
      </c>
      <c r="X189" s="113">
        <f>General1!$E$45</f>
        <v>0</v>
      </c>
      <c r="Y189" s="113" t="s">
        <v>444</v>
      </c>
      <c r="Z189" s="113" t="s">
        <v>438</v>
      </c>
      <c r="AA189" s="113">
        <f>Management1!$E$7</f>
        <v>0</v>
      </c>
      <c r="AB189" s="118">
        <f t="shared" si="10"/>
        <v>0</v>
      </c>
      <c r="AC189" s="118">
        <f t="shared" si="13"/>
        <v>0</v>
      </c>
      <c r="AD189" s="113">
        <f>Management1!C27</f>
        <v>0</v>
      </c>
      <c r="AE189" s="113">
        <f>Management1!D27</f>
        <v>0</v>
      </c>
      <c r="AF189" s="113">
        <f>Management1!E27</f>
        <v>0</v>
      </c>
      <c r="AG189" s="113">
        <f>Management1!F27</f>
        <v>0</v>
      </c>
      <c r="BF189" s="113" t="s">
        <v>447</v>
      </c>
    </row>
    <row r="190" spans="1:58" x14ac:dyDescent="0.25">
      <c r="A190" s="113" t="str">
        <f t="shared" si="11"/>
        <v>CMS.189</v>
      </c>
      <c r="B190" s="113">
        <f>General1!$C$2</f>
        <v>6</v>
      </c>
      <c r="C190" s="113">
        <v>189</v>
      </c>
      <c r="D190" s="113" t="str">
        <f>General1!$E$6</f>
        <v>CMS</v>
      </c>
      <c r="E190" s="113" t="str">
        <f>General1!$E$8</f>
        <v>yes</v>
      </c>
      <c r="F190" s="117" t="str">
        <f>General1!$E$10</f>
        <v>yes</v>
      </c>
      <c r="G190" s="113" t="str">
        <f>General1!$E$13</f>
        <v>yes</v>
      </c>
      <c r="H190" s="113" t="str">
        <f>General1!$E$15</f>
        <v>yes</v>
      </c>
      <c r="I190" s="113" t="str">
        <f>General1!$E$17</f>
        <v>yes</v>
      </c>
      <c r="J190" s="113" t="str">
        <f>General1!$E$19</f>
        <v>no</v>
      </c>
      <c r="K190" s="113" t="str">
        <f>General1!$E$23</f>
        <v>no</v>
      </c>
      <c r="L190" s="113">
        <f>General1!$E$25</f>
        <v>0</v>
      </c>
      <c r="M190" s="113" t="str">
        <f>General1!$C$29</f>
        <v>Facility type</v>
      </c>
      <c r="N190" s="113" t="str">
        <f>General1!$E$29</f>
        <v>warehouse</v>
      </c>
      <c r="O190" s="113" t="str">
        <f>General1!$C$33</f>
        <v>Ownership</v>
      </c>
      <c r="P190" s="113" t="str">
        <f>General1!$E$33</f>
        <v>public</v>
      </c>
      <c r="Q190" s="113" t="str">
        <f>General1!$C$35</f>
        <v xml:space="preserve">Access </v>
      </c>
      <c r="R190" s="113" t="str">
        <f>General1!$E$35</f>
        <v>good</v>
      </c>
      <c r="S190" s="113" t="str">
        <f>General1!$C$37</f>
        <v>Regions</v>
      </c>
      <c r="T190" s="113" t="str">
        <f>General1!$E$37</f>
        <v>South</v>
      </c>
      <c r="U190" s="113" t="str">
        <f>General1!$C$39</f>
        <v>urban rural</v>
      </c>
      <c r="V190" s="113" t="str">
        <f>General1!$E$39</f>
        <v>urban</v>
      </c>
      <c r="W190" s="113">
        <f>General1!$E$43</f>
        <v>0</v>
      </c>
      <c r="X190" s="113">
        <f>General1!$E$45</f>
        <v>0</v>
      </c>
      <c r="Y190" s="113" t="s">
        <v>444</v>
      </c>
      <c r="Z190" s="113" t="s">
        <v>438</v>
      </c>
      <c r="AA190" s="113">
        <f>Management1!$E$7</f>
        <v>0</v>
      </c>
      <c r="AB190" s="118">
        <f t="shared" si="10"/>
        <v>0</v>
      </c>
      <c r="AC190" s="118">
        <f t="shared" si="13"/>
        <v>0</v>
      </c>
      <c r="AD190" s="113">
        <f>Management1!C28</f>
        <v>0</v>
      </c>
      <c r="AE190" s="113">
        <f>Management1!D28</f>
        <v>0</v>
      </c>
      <c r="AF190" s="113">
        <f>Management1!E28</f>
        <v>0</v>
      </c>
      <c r="AG190" s="113">
        <f>Management1!F28</f>
        <v>0</v>
      </c>
      <c r="BF190" s="113" t="s">
        <v>447</v>
      </c>
    </row>
    <row r="191" spans="1:58" x14ac:dyDescent="0.25">
      <c r="A191" s="113" t="str">
        <f t="shared" si="11"/>
        <v>CMS.190</v>
      </c>
      <c r="B191" s="113">
        <f>General1!$C$2</f>
        <v>6</v>
      </c>
      <c r="C191" s="113">
        <v>190</v>
      </c>
      <c r="D191" s="113" t="str">
        <f>General1!$E$6</f>
        <v>CMS</v>
      </c>
      <c r="E191" s="113" t="str">
        <f>General1!$E$8</f>
        <v>yes</v>
      </c>
      <c r="F191" s="117" t="str">
        <f>General1!$E$10</f>
        <v>yes</v>
      </c>
      <c r="G191" s="113" t="str">
        <f>General1!$E$13</f>
        <v>yes</v>
      </c>
      <c r="H191" s="113" t="str">
        <f>General1!$E$15</f>
        <v>yes</v>
      </c>
      <c r="I191" s="113" t="str">
        <f>General1!$E$17</f>
        <v>yes</v>
      </c>
      <c r="J191" s="113" t="str">
        <f>General1!$E$19</f>
        <v>no</v>
      </c>
      <c r="K191" s="113" t="str">
        <f>General1!$E$23</f>
        <v>no</v>
      </c>
      <c r="L191" s="113">
        <f>General1!$E$25</f>
        <v>0</v>
      </c>
      <c r="M191" s="113" t="str">
        <f>General1!$C$29</f>
        <v>Facility type</v>
      </c>
      <c r="N191" s="113" t="str">
        <f>General1!$E$29</f>
        <v>warehouse</v>
      </c>
      <c r="O191" s="113" t="str">
        <f>General1!$C$33</f>
        <v>Ownership</v>
      </c>
      <c r="P191" s="113" t="str">
        <f>General1!$E$33</f>
        <v>public</v>
      </c>
      <c r="Q191" s="113" t="str">
        <f>General1!$C$35</f>
        <v xml:space="preserve">Access </v>
      </c>
      <c r="R191" s="113" t="str">
        <f>General1!$E$35</f>
        <v>good</v>
      </c>
      <c r="S191" s="113" t="str">
        <f>General1!$C$37</f>
        <v>Regions</v>
      </c>
      <c r="T191" s="113" t="str">
        <f>General1!$E$37</f>
        <v>South</v>
      </c>
      <c r="U191" s="113" t="str">
        <f>General1!$C$39</f>
        <v>urban rural</v>
      </c>
      <c r="V191" s="113" t="str">
        <f>General1!$E$39</f>
        <v>urban</v>
      </c>
      <c r="W191" s="113">
        <f>General1!$E$43</f>
        <v>0</v>
      </c>
      <c r="X191" s="113">
        <f>General1!$E$45</f>
        <v>0</v>
      </c>
      <c r="Y191" s="113" t="s">
        <v>444</v>
      </c>
      <c r="Z191" s="113" t="s">
        <v>438</v>
      </c>
      <c r="AA191" s="113">
        <f>Management1!$E$7</f>
        <v>0</v>
      </c>
      <c r="AB191" s="118">
        <f t="shared" si="10"/>
        <v>0</v>
      </c>
      <c r="AC191" s="118">
        <f t="shared" si="13"/>
        <v>0</v>
      </c>
      <c r="AD191" s="113">
        <f>Management1!C29</f>
        <v>0</v>
      </c>
      <c r="AE191" s="113">
        <f>Management1!D29</f>
        <v>0</v>
      </c>
      <c r="AF191" s="113">
        <f>Management1!E29</f>
        <v>0</v>
      </c>
      <c r="AG191" s="113">
        <f>Management1!F29</f>
        <v>0</v>
      </c>
      <c r="BF191" s="113" t="s">
        <v>447</v>
      </c>
    </row>
    <row r="192" spans="1:58" x14ac:dyDescent="0.25">
      <c r="A192" s="113" t="str">
        <f t="shared" si="11"/>
        <v>CMS.191</v>
      </c>
      <c r="B192" s="113">
        <f>General1!$C$2</f>
        <v>6</v>
      </c>
      <c r="C192" s="113">
        <v>191</v>
      </c>
      <c r="D192" s="113" t="str">
        <f>General1!$E$6</f>
        <v>CMS</v>
      </c>
      <c r="E192" s="113" t="str">
        <f>General1!$E$8</f>
        <v>yes</v>
      </c>
      <c r="F192" s="117" t="str">
        <f>General1!$E$10</f>
        <v>yes</v>
      </c>
      <c r="G192" s="113" t="str">
        <f>General1!$E$13</f>
        <v>yes</v>
      </c>
      <c r="H192" s="113" t="str">
        <f>General1!$E$15</f>
        <v>yes</v>
      </c>
      <c r="I192" s="113" t="str">
        <f>General1!$E$17</f>
        <v>yes</v>
      </c>
      <c r="J192" s="113" t="str">
        <f>General1!$E$19</f>
        <v>no</v>
      </c>
      <c r="K192" s="113" t="str">
        <f>General1!$E$23</f>
        <v>no</v>
      </c>
      <c r="L192" s="113">
        <f>General1!$E$25</f>
        <v>0</v>
      </c>
      <c r="M192" s="113" t="str">
        <f>General1!$C$29</f>
        <v>Facility type</v>
      </c>
      <c r="N192" s="113" t="str">
        <f>General1!$E$29</f>
        <v>warehouse</v>
      </c>
      <c r="O192" s="113" t="str">
        <f>General1!$C$33</f>
        <v>Ownership</v>
      </c>
      <c r="P192" s="113" t="str">
        <f>General1!$E$33</f>
        <v>public</v>
      </c>
      <c r="Q192" s="113" t="str">
        <f>General1!$C$35</f>
        <v xml:space="preserve">Access </v>
      </c>
      <c r="R192" s="113" t="str">
        <f>General1!$E$35</f>
        <v>good</v>
      </c>
      <c r="S192" s="113" t="str">
        <f>General1!$C$37</f>
        <v>Regions</v>
      </c>
      <c r="T192" s="113" t="str">
        <f>General1!$E$37</f>
        <v>South</v>
      </c>
      <c r="U192" s="113" t="str">
        <f>General1!$C$39</f>
        <v>urban rural</v>
      </c>
      <c r="V192" s="113" t="str">
        <f>General1!$E$39</f>
        <v>urban</v>
      </c>
      <c r="W192" s="113">
        <f>General1!$E$43</f>
        <v>0</v>
      </c>
      <c r="X192" s="113">
        <f>General1!$E$45</f>
        <v>0</v>
      </c>
      <c r="Y192" s="113" t="s">
        <v>444</v>
      </c>
      <c r="Z192" s="113" t="s">
        <v>438</v>
      </c>
      <c r="AA192" s="113">
        <f>Management1!$E$7</f>
        <v>0</v>
      </c>
      <c r="AB192" s="118">
        <f t="shared" si="10"/>
        <v>0</v>
      </c>
      <c r="AC192" s="118">
        <f t="shared" si="13"/>
        <v>0</v>
      </c>
      <c r="AD192" s="113">
        <f>Management1!C30</f>
        <v>0</v>
      </c>
      <c r="AE192" s="113">
        <f>Management1!D30</f>
        <v>0</v>
      </c>
      <c r="AF192" s="113">
        <f>Management1!E30</f>
        <v>0</v>
      </c>
      <c r="AG192" s="113">
        <f>Management1!F30</f>
        <v>0</v>
      </c>
      <c r="BF192" s="113" t="s">
        <v>447</v>
      </c>
    </row>
    <row r="193" spans="1:63" x14ac:dyDescent="0.25">
      <c r="A193" s="113" t="str">
        <f t="shared" si="11"/>
        <v>CMS.192</v>
      </c>
      <c r="B193" s="113">
        <f>General1!$C$2</f>
        <v>6</v>
      </c>
      <c r="C193" s="113">
        <v>192</v>
      </c>
      <c r="D193" s="113" t="str">
        <f>General1!$E$6</f>
        <v>CMS</v>
      </c>
      <c r="E193" s="113" t="str">
        <f>General1!$E$8</f>
        <v>yes</v>
      </c>
      <c r="F193" s="117" t="str">
        <f>General1!$E$10</f>
        <v>yes</v>
      </c>
      <c r="G193" s="113" t="str">
        <f>General1!$E$13</f>
        <v>yes</v>
      </c>
      <c r="H193" s="113" t="str">
        <f>General1!$E$15</f>
        <v>yes</v>
      </c>
      <c r="I193" s="113" t="str">
        <f>General1!$E$17</f>
        <v>yes</v>
      </c>
      <c r="J193" s="113" t="str">
        <f>General1!$E$19</f>
        <v>no</v>
      </c>
      <c r="K193" s="113" t="str">
        <f>General1!$E$23</f>
        <v>no</v>
      </c>
      <c r="L193" s="113">
        <f>General1!$E$25</f>
        <v>0</v>
      </c>
      <c r="M193" s="113" t="str">
        <f>General1!$C$29</f>
        <v>Facility type</v>
      </c>
      <c r="N193" s="113" t="str">
        <f>General1!$E$29</f>
        <v>warehouse</v>
      </c>
      <c r="O193" s="113" t="str">
        <f>General1!$C$33</f>
        <v>Ownership</v>
      </c>
      <c r="P193" s="113" t="str">
        <f>General1!$E$33</f>
        <v>public</v>
      </c>
      <c r="Q193" s="113" t="str">
        <f>General1!$C$35</f>
        <v xml:space="preserve">Access </v>
      </c>
      <c r="R193" s="113" t="str">
        <f>General1!$E$35</f>
        <v>good</v>
      </c>
      <c r="S193" s="113" t="str">
        <f>General1!$C$37</f>
        <v>Regions</v>
      </c>
      <c r="T193" s="113" t="str">
        <f>General1!$E$37</f>
        <v>South</v>
      </c>
      <c r="U193" s="113" t="str">
        <f>General1!$C$39</f>
        <v>urban rural</v>
      </c>
      <c r="V193" s="113" t="str">
        <f>General1!$E$39</f>
        <v>urban</v>
      </c>
      <c r="W193" s="113">
        <f>General1!$E$43</f>
        <v>0</v>
      </c>
      <c r="X193" s="113">
        <f>General1!$E$45</f>
        <v>0</v>
      </c>
      <c r="Y193" s="113" t="s">
        <v>444</v>
      </c>
      <c r="Z193" s="113" t="s">
        <v>438</v>
      </c>
      <c r="AA193" s="113">
        <f>Management1!$E$7</f>
        <v>0</v>
      </c>
      <c r="AB193" s="118">
        <f t="shared" si="10"/>
        <v>0</v>
      </c>
      <c r="AC193" s="118">
        <f t="shared" si="13"/>
        <v>0</v>
      </c>
      <c r="AD193" s="113">
        <f>Management1!C31</f>
        <v>0</v>
      </c>
      <c r="AE193" s="113">
        <f>Management1!D31</f>
        <v>0</v>
      </c>
      <c r="AF193" s="113">
        <f>Management1!E31</f>
        <v>0</v>
      </c>
      <c r="AG193" s="113">
        <f>Management1!F31</f>
        <v>0</v>
      </c>
      <c r="BF193" s="113" t="s">
        <v>447</v>
      </c>
    </row>
    <row r="194" spans="1:63" x14ac:dyDescent="0.25">
      <c r="A194" s="113" t="str">
        <f t="shared" si="11"/>
        <v>CMS.193</v>
      </c>
      <c r="B194" s="113">
        <f>General1!$C$2</f>
        <v>6</v>
      </c>
      <c r="C194" s="113">
        <v>193</v>
      </c>
      <c r="D194" s="113" t="str">
        <f>General1!$E$6</f>
        <v>CMS</v>
      </c>
      <c r="E194" s="113" t="str">
        <f>General1!$E$8</f>
        <v>yes</v>
      </c>
      <c r="F194" s="117" t="str">
        <f>General1!$E$10</f>
        <v>yes</v>
      </c>
      <c r="G194" s="113" t="str">
        <f>General1!$E$13</f>
        <v>yes</v>
      </c>
      <c r="H194" s="113" t="str">
        <f>General1!$E$15</f>
        <v>yes</v>
      </c>
      <c r="I194" s="113" t="str">
        <f>General1!$E$17</f>
        <v>yes</v>
      </c>
      <c r="J194" s="113" t="str">
        <f>General1!$E$19</f>
        <v>no</v>
      </c>
      <c r="K194" s="113" t="str">
        <f>General1!$E$23</f>
        <v>no</v>
      </c>
      <c r="L194" s="113">
        <f>General1!$E$25</f>
        <v>0</v>
      </c>
      <c r="M194" s="113" t="str">
        <f>General1!$C$29</f>
        <v>Facility type</v>
      </c>
      <c r="N194" s="113" t="str">
        <f>General1!$E$29</f>
        <v>warehouse</v>
      </c>
      <c r="O194" s="113" t="str">
        <f>General1!$C$33</f>
        <v>Ownership</v>
      </c>
      <c r="P194" s="113" t="str">
        <f>General1!$E$33</f>
        <v>public</v>
      </c>
      <c r="Q194" s="113" t="str">
        <f>General1!$C$35</f>
        <v xml:space="preserve">Access </v>
      </c>
      <c r="R194" s="113" t="str">
        <f>General1!$E$35</f>
        <v>good</v>
      </c>
      <c r="S194" s="113" t="str">
        <f>General1!$C$37</f>
        <v>Regions</v>
      </c>
      <c r="T194" s="113" t="str">
        <f>General1!$E$37</f>
        <v>South</v>
      </c>
      <c r="U194" s="113" t="str">
        <f>General1!$C$39</f>
        <v>urban rural</v>
      </c>
      <c r="V194" s="113" t="str">
        <f>General1!$E$39</f>
        <v>urban</v>
      </c>
      <c r="W194" s="113">
        <f>General1!$E$43</f>
        <v>0</v>
      </c>
      <c r="X194" s="113">
        <f>General1!$E$45</f>
        <v>0</v>
      </c>
      <c r="Y194" s="113" t="s">
        <v>444</v>
      </c>
      <c r="Z194" s="113" t="s">
        <v>438</v>
      </c>
      <c r="AA194" s="113">
        <f>Management1!$E$7</f>
        <v>0</v>
      </c>
      <c r="AB194" s="118">
        <f t="shared" ref="AB194:AB227" si="14">AC194/(IF(AA194=0,1,VLOOKUP(AA194,CurrencyTable,2,FALSE)))</f>
        <v>0</v>
      </c>
      <c r="AC194" s="118">
        <f t="shared" si="13"/>
        <v>0</v>
      </c>
      <c r="AD194" s="113">
        <f>Management1!C35</f>
        <v>0</v>
      </c>
      <c r="AE194" s="113">
        <f>Management1!D35</f>
        <v>0</v>
      </c>
      <c r="AF194" s="113">
        <f>Management1!E35</f>
        <v>0</v>
      </c>
      <c r="AG194" s="113">
        <f>Management1!F35</f>
        <v>0</v>
      </c>
      <c r="BF194" s="113" t="s">
        <v>448</v>
      </c>
    </row>
    <row r="195" spans="1:63" x14ac:dyDescent="0.25">
      <c r="A195" s="113" t="str">
        <f t="shared" ref="A195:A227" si="15">(D195 &amp;"."&amp;C195)</f>
        <v>CMS.194</v>
      </c>
      <c r="B195" s="113">
        <f>General1!$C$2</f>
        <v>6</v>
      </c>
      <c r="C195" s="113">
        <v>194</v>
      </c>
      <c r="D195" s="113" t="str">
        <f>General1!$E$6</f>
        <v>CMS</v>
      </c>
      <c r="E195" s="113" t="str">
        <f>General1!$E$8</f>
        <v>yes</v>
      </c>
      <c r="F195" s="117" t="str">
        <f>General1!$E$10</f>
        <v>yes</v>
      </c>
      <c r="G195" s="113" t="str">
        <f>General1!$E$13</f>
        <v>yes</v>
      </c>
      <c r="H195" s="113" t="str">
        <f>General1!$E$15</f>
        <v>yes</v>
      </c>
      <c r="I195" s="113" t="str">
        <f>General1!$E$17</f>
        <v>yes</v>
      </c>
      <c r="J195" s="113" t="str">
        <f>General1!$E$19</f>
        <v>no</v>
      </c>
      <c r="K195" s="113" t="str">
        <f>General1!$E$23</f>
        <v>no</v>
      </c>
      <c r="L195" s="113">
        <f>General1!$E$25</f>
        <v>0</v>
      </c>
      <c r="M195" s="113" t="str">
        <f>General1!$C$29</f>
        <v>Facility type</v>
      </c>
      <c r="N195" s="113" t="str">
        <f>General1!$E$29</f>
        <v>warehouse</v>
      </c>
      <c r="O195" s="113" t="str">
        <f>General1!$C$33</f>
        <v>Ownership</v>
      </c>
      <c r="P195" s="113" t="str">
        <f>General1!$E$33</f>
        <v>public</v>
      </c>
      <c r="Q195" s="113" t="str">
        <f>General1!$C$35</f>
        <v xml:space="preserve">Access </v>
      </c>
      <c r="R195" s="113" t="str">
        <f>General1!$E$35</f>
        <v>good</v>
      </c>
      <c r="S195" s="113" t="str">
        <f>General1!$C$37</f>
        <v>Regions</v>
      </c>
      <c r="T195" s="113" t="str">
        <f>General1!$E$37</f>
        <v>South</v>
      </c>
      <c r="U195" s="113" t="str">
        <f>General1!$C$39</f>
        <v>urban rural</v>
      </c>
      <c r="V195" s="113" t="str">
        <f>General1!$E$39</f>
        <v>urban</v>
      </c>
      <c r="W195" s="113">
        <f>General1!$E$43</f>
        <v>0</v>
      </c>
      <c r="X195" s="113">
        <f>General1!$E$45</f>
        <v>0</v>
      </c>
      <c r="Y195" s="113" t="s">
        <v>444</v>
      </c>
      <c r="Z195" s="113" t="s">
        <v>438</v>
      </c>
      <c r="AA195" s="113">
        <f>Management1!$E$7</f>
        <v>0</v>
      </c>
      <c r="AB195" s="118">
        <f t="shared" si="14"/>
        <v>0</v>
      </c>
      <c r="AC195" s="118">
        <f t="shared" si="13"/>
        <v>0</v>
      </c>
      <c r="AD195" s="113">
        <f>Management1!C36</f>
        <v>0</v>
      </c>
      <c r="AE195" s="113">
        <f>Management1!D36</f>
        <v>0</v>
      </c>
      <c r="AF195" s="113">
        <f>Management1!E36</f>
        <v>0</v>
      </c>
      <c r="AG195" s="113">
        <f>Management1!F36</f>
        <v>0</v>
      </c>
      <c r="BF195" s="113" t="s">
        <v>448</v>
      </c>
    </row>
    <row r="196" spans="1:63" x14ac:dyDescent="0.25">
      <c r="A196" s="113" t="str">
        <f t="shared" si="15"/>
        <v>CMS.195</v>
      </c>
      <c r="B196" s="113">
        <f>General1!$C$2</f>
        <v>6</v>
      </c>
      <c r="C196" s="113">
        <v>195</v>
      </c>
      <c r="D196" s="113" t="str">
        <f>General1!$E$6</f>
        <v>CMS</v>
      </c>
      <c r="E196" s="113" t="str">
        <f>General1!$E$8</f>
        <v>yes</v>
      </c>
      <c r="F196" s="117" t="str">
        <f>General1!$E$10</f>
        <v>yes</v>
      </c>
      <c r="G196" s="113" t="str">
        <f>General1!$E$13</f>
        <v>yes</v>
      </c>
      <c r="H196" s="113" t="str">
        <f>General1!$E$15</f>
        <v>yes</v>
      </c>
      <c r="I196" s="113" t="str">
        <f>General1!$E$17</f>
        <v>yes</v>
      </c>
      <c r="J196" s="113" t="str">
        <f>General1!$E$19</f>
        <v>no</v>
      </c>
      <c r="K196" s="113" t="str">
        <f>General1!$E$23</f>
        <v>no</v>
      </c>
      <c r="L196" s="113">
        <f>General1!$E$25</f>
        <v>0</v>
      </c>
      <c r="M196" s="113" t="str">
        <f>General1!$C$29</f>
        <v>Facility type</v>
      </c>
      <c r="N196" s="113" t="str">
        <f>General1!$E$29</f>
        <v>warehouse</v>
      </c>
      <c r="O196" s="113" t="str">
        <f>General1!$C$33</f>
        <v>Ownership</v>
      </c>
      <c r="P196" s="113" t="str">
        <f>General1!$E$33</f>
        <v>public</v>
      </c>
      <c r="Q196" s="113" t="str">
        <f>General1!$C$35</f>
        <v xml:space="preserve">Access </v>
      </c>
      <c r="R196" s="113" t="str">
        <f>General1!$E$35</f>
        <v>good</v>
      </c>
      <c r="S196" s="113" t="str">
        <f>General1!$C$37</f>
        <v>Regions</v>
      </c>
      <c r="T196" s="113" t="str">
        <f>General1!$E$37</f>
        <v>South</v>
      </c>
      <c r="U196" s="113" t="str">
        <f>General1!$C$39</f>
        <v>urban rural</v>
      </c>
      <c r="V196" s="113" t="str">
        <f>General1!$E$39</f>
        <v>urban</v>
      </c>
      <c r="W196" s="113">
        <f>General1!$E$43</f>
        <v>0</v>
      </c>
      <c r="X196" s="113">
        <f>General1!$E$45</f>
        <v>0</v>
      </c>
      <c r="Y196" s="113" t="s">
        <v>444</v>
      </c>
      <c r="Z196" s="113" t="s">
        <v>438</v>
      </c>
      <c r="AA196" s="113">
        <f>Management1!$E$7</f>
        <v>0</v>
      </c>
      <c r="AB196" s="118">
        <f t="shared" si="14"/>
        <v>0</v>
      </c>
      <c r="AC196" s="118">
        <f t="shared" si="13"/>
        <v>0</v>
      </c>
      <c r="AD196" s="113">
        <f>Management1!C37</f>
        <v>0</v>
      </c>
      <c r="AE196" s="113">
        <f>Management1!D37</f>
        <v>0</v>
      </c>
      <c r="AF196" s="113">
        <f>Management1!E37</f>
        <v>0</v>
      </c>
      <c r="AG196" s="113">
        <f>Management1!F37</f>
        <v>0</v>
      </c>
      <c r="BF196" s="113" t="s">
        <v>448</v>
      </c>
    </row>
    <row r="197" spans="1:63" x14ac:dyDescent="0.25">
      <c r="A197" s="113" t="str">
        <f t="shared" si="15"/>
        <v>CMS.196</v>
      </c>
      <c r="B197" s="113">
        <f>General1!$C$2</f>
        <v>6</v>
      </c>
      <c r="C197" s="113">
        <v>196</v>
      </c>
      <c r="D197" s="113" t="str">
        <f>General1!$E$6</f>
        <v>CMS</v>
      </c>
      <c r="E197" s="113" t="str">
        <f>General1!$E$8</f>
        <v>yes</v>
      </c>
      <c r="F197" s="117" t="str">
        <f>General1!$E$10</f>
        <v>yes</v>
      </c>
      <c r="G197" s="113" t="str">
        <f>General1!$E$13</f>
        <v>yes</v>
      </c>
      <c r="H197" s="113" t="str">
        <f>General1!$E$15</f>
        <v>yes</v>
      </c>
      <c r="I197" s="113" t="str">
        <f>General1!$E$17</f>
        <v>yes</v>
      </c>
      <c r="J197" s="113" t="str">
        <f>General1!$E$19</f>
        <v>no</v>
      </c>
      <c r="K197" s="113" t="str">
        <f>General1!$E$23</f>
        <v>no</v>
      </c>
      <c r="L197" s="113">
        <f>General1!$E$25</f>
        <v>0</v>
      </c>
      <c r="M197" s="113" t="str">
        <f>General1!$C$29</f>
        <v>Facility type</v>
      </c>
      <c r="N197" s="113" t="str">
        <f>General1!$E$29</f>
        <v>warehouse</v>
      </c>
      <c r="O197" s="113" t="str">
        <f>General1!$C$33</f>
        <v>Ownership</v>
      </c>
      <c r="P197" s="113" t="str">
        <f>General1!$E$33</f>
        <v>public</v>
      </c>
      <c r="Q197" s="113" t="str">
        <f>General1!$C$35</f>
        <v xml:space="preserve">Access </v>
      </c>
      <c r="R197" s="113" t="str">
        <f>General1!$E$35</f>
        <v>good</v>
      </c>
      <c r="S197" s="113" t="str">
        <f>General1!$C$37</f>
        <v>Regions</v>
      </c>
      <c r="T197" s="113" t="str">
        <f>General1!$E$37</f>
        <v>South</v>
      </c>
      <c r="U197" s="113" t="str">
        <f>General1!$C$39</f>
        <v>urban rural</v>
      </c>
      <c r="V197" s="113" t="str">
        <f>General1!$E$39</f>
        <v>urban</v>
      </c>
      <c r="W197" s="113">
        <f>General1!$E$43</f>
        <v>0</v>
      </c>
      <c r="X197" s="113">
        <f>General1!$E$45</f>
        <v>0</v>
      </c>
      <c r="Y197" s="113" t="s">
        <v>444</v>
      </c>
      <c r="Z197" s="113" t="s">
        <v>438</v>
      </c>
      <c r="AA197" s="113">
        <f>Management1!$E$7</f>
        <v>0</v>
      </c>
      <c r="AB197" s="118">
        <f t="shared" si="14"/>
        <v>0</v>
      </c>
      <c r="AC197" s="118">
        <f t="shared" si="13"/>
        <v>0</v>
      </c>
      <c r="AD197" s="113">
        <f>Management1!C38</f>
        <v>0</v>
      </c>
      <c r="AE197" s="113">
        <f>Management1!D38</f>
        <v>0</v>
      </c>
      <c r="AF197" s="113">
        <f>Management1!E38</f>
        <v>0</v>
      </c>
      <c r="AG197" s="113">
        <f>Management1!F38</f>
        <v>0</v>
      </c>
      <c r="BF197" s="113" t="s">
        <v>448</v>
      </c>
    </row>
    <row r="198" spans="1:63" x14ac:dyDescent="0.25">
      <c r="A198" s="113" t="str">
        <f t="shared" si="15"/>
        <v>CMS.197</v>
      </c>
      <c r="B198" s="113">
        <f>General1!$C$2</f>
        <v>6</v>
      </c>
      <c r="C198" s="113">
        <v>197</v>
      </c>
      <c r="D198" s="113" t="str">
        <f>General1!$E$6</f>
        <v>CMS</v>
      </c>
      <c r="E198" s="113" t="str">
        <f>General1!$E$8</f>
        <v>yes</v>
      </c>
      <c r="F198" s="117" t="str">
        <f>General1!$E$10</f>
        <v>yes</v>
      </c>
      <c r="G198" s="113" t="str">
        <f>General1!$E$13</f>
        <v>yes</v>
      </c>
      <c r="H198" s="113" t="str">
        <f>General1!$E$15</f>
        <v>yes</v>
      </c>
      <c r="I198" s="113" t="str">
        <f>General1!$E$17</f>
        <v>yes</v>
      </c>
      <c r="J198" s="113" t="str">
        <f>General1!$E$19</f>
        <v>no</v>
      </c>
      <c r="K198" s="113" t="str">
        <f>General1!$E$23</f>
        <v>no</v>
      </c>
      <c r="L198" s="113">
        <f>General1!$E$25</f>
        <v>0</v>
      </c>
      <c r="M198" s="113" t="str">
        <f>General1!$C$29</f>
        <v>Facility type</v>
      </c>
      <c r="N198" s="113" t="str">
        <f>General1!$E$29</f>
        <v>warehouse</v>
      </c>
      <c r="O198" s="113" t="str">
        <f>General1!$C$33</f>
        <v>Ownership</v>
      </c>
      <c r="P198" s="113" t="str">
        <f>General1!$E$33</f>
        <v>public</v>
      </c>
      <c r="Q198" s="113" t="str">
        <f>General1!$C$35</f>
        <v xml:space="preserve">Access </v>
      </c>
      <c r="R198" s="113" t="str">
        <f>General1!$E$35</f>
        <v>good</v>
      </c>
      <c r="S198" s="113" t="str">
        <f>General1!$C$37</f>
        <v>Regions</v>
      </c>
      <c r="T198" s="113" t="str">
        <f>General1!$E$37</f>
        <v>South</v>
      </c>
      <c r="U198" s="113" t="str">
        <f>General1!$C$39</f>
        <v>urban rural</v>
      </c>
      <c r="V198" s="113" t="str">
        <f>General1!$E$39</f>
        <v>urban</v>
      </c>
      <c r="W198" s="113">
        <f>General1!$E$43</f>
        <v>0</v>
      </c>
      <c r="X198" s="113">
        <f>General1!$E$45</f>
        <v>0</v>
      </c>
      <c r="Y198" s="113" t="s">
        <v>444</v>
      </c>
      <c r="Z198" s="113" t="s">
        <v>438</v>
      </c>
      <c r="AA198" s="113">
        <f>Management1!$E$7</f>
        <v>0</v>
      </c>
      <c r="AB198" s="118">
        <f t="shared" si="14"/>
        <v>0</v>
      </c>
      <c r="AC198" s="118">
        <f t="shared" si="13"/>
        <v>0</v>
      </c>
      <c r="AD198" s="113">
        <f>Management1!C39</f>
        <v>0</v>
      </c>
      <c r="AE198" s="113">
        <f>Management1!D39</f>
        <v>0</v>
      </c>
      <c r="AF198" s="113">
        <f>Management1!E39</f>
        <v>0</v>
      </c>
      <c r="AG198" s="113">
        <f>Management1!F39</f>
        <v>0</v>
      </c>
      <c r="BF198" s="113" t="s">
        <v>448</v>
      </c>
    </row>
    <row r="199" spans="1:63" x14ac:dyDescent="0.25">
      <c r="A199" s="113" t="str">
        <f t="shared" si="15"/>
        <v>CMS.198</v>
      </c>
      <c r="B199" s="113">
        <f>General1!$C$2</f>
        <v>6</v>
      </c>
      <c r="C199" s="113">
        <v>198</v>
      </c>
      <c r="D199" s="113" t="str">
        <f>General1!$E$6</f>
        <v>CMS</v>
      </c>
      <c r="E199" s="113" t="str">
        <f>General1!$E$8</f>
        <v>yes</v>
      </c>
      <c r="F199" s="117" t="str">
        <f>General1!$E$10</f>
        <v>yes</v>
      </c>
      <c r="G199" s="113" t="str">
        <f>General1!$E$13</f>
        <v>yes</v>
      </c>
      <c r="H199" s="113" t="str">
        <f>General1!$E$15</f>
        <v>yes</v>
      </c>
      <c r="I199" s="113" t="str">
        <f>General1!$E$17</f>
        <v>yes</v>
      </c>
      <c r="J199" s="113" t="str">
        <f>General1!$E$19</f>
        <v>no</v>
      </c>
      <c r="K199" s="113" t="str">
        <f>General1!$E$23</f>
        <v>no</v>
      </c>
      <c r="L199" s="113">
        <f>General1!$E$25</f>
        <v>0</v>
      </c>
      <c r="M199" s="113" t="str">
        <f>General1!$C$29</f>
        <v>Facility type</v>
      </c>
      <c r="N199" s="113" t="str">
        <f>General1!$E$29</f>
        <v>warehouse</v>
      </c>
      <c r="O199" s="113" t="str">
        <f>General1!$C$33</f>
        <v>Ownership</v>
      </c>
      <c r="P199" s="113" t="str">
        <f>General1!$E$33</f>
        <v>public</v>
      </c>
      <c r="Q199" s="113" t="str">
        <f>General1!$C$35</f>
        <v xml:space="preserve">Access </v>
      </c>
      <c r="R199" s="113" t="str">
        <f>General1!$E$35</f>
        <v>good</v>
      </c>
      <c r="S199" s="113" t="str">
        <f>General1!$C$37</f>
        <v>Regions</v>
      </c>
      <c r="T199" s="113" t="str">
        <f>General1!$E$37</f>
        <v>South</v>
      </c>
      <c r="U199" s="113" t="str">
        <f>General1!$C$39</f>
        <v>urban rural</v>
      </c>
      <c r="V199" s="113" t="str">
        <f>General1!$E$39</f>
        <v>urban</v>
      </c>
      <c r="W199" s="113">
        <f>General1!$E$43</f>
        <v>0</v>
      </c>
      <c r="X199" s="113">
        <f>General1!$E$45</f>
        <v>0</v>
      </c>
      <c r="Y199" s="113" t="s">
        <v>444</v>
      </c>
      <c r="Z199" s="113" t="s">
        <v>438</v>
      </c>
      <c r="AA199" s="113">
        <f>Management1!$E$7</f>
        <v>0</v>
      </c>
      <c r="AB199" s="118">
        <f t="shared" si="14"/>
        <v>0</v>
      </c>
      <c r="AC199" s="118">
        <f t="shared" si="13"/>
        <v>0</v>
      </c>
      <c r="AD199" s="113">
        <f>Management1!C44</f>
        <v>0</v>
      </c>
      <c r="AE199" s="113">
        <f>Management1!D44</f>
        <v>0</v>
      </c>
      <c r="AF199" s="113">
        <f>Management1!E44</f>
        <v>0</v>
      </c>
      <c r="AG199" s="113">
        <f>Management1!F44</f>
        <v>0</v>
      </c>
      <c r="BF199" s="113" t="s">
        <v>29</v>
      </c>
    </row>
    <row r="200" spans="1:63" x14ac:dyDescent="0.25">
      <c r="A200" s="113" t="str">
        <f t="shared" si="15"/>
        <v>CMS.199</v>
      </c>
      <c r="B200" s="113">
        <f>General1!$C$2</f>
        <v>6</v>
      </c>
      <c r="C200" s="113">
        <v>199</v>
      </c>
      <c r="D200" s="113" t="str">
        <f>General1!$E$6</f>
        <v>CMS</v>
      </c>
      <c r="E200" s="113" t="str">
        <f>General1!$E$8</f>
        <v>yes</v>
      </c>
      <c r="F200" s="117" t="str">
        <f>General1!$E$10</f>
        <v>yes</v>
      </c>
      <c r="G200" s="113" t="str">
        <f>General1!$E$13</f>
        <v>yes</v>
      </c>
      <c r="H200" s="113" t="str">
        <f>General1!$E$15</f>
        <v>yes</v>
      </c>
      <c r="I200" s="113" t="str">
        <f>General1!$E$17</f>
        <v>yes</v>
      </c>
      <c r="J200" s="113" t="str">
        <f>General1!$E$19</f>
        <v>no</v>
      </c>
      <c r="K200" s="113" t="str">
        <f>General1!$E$23</f>
        <v>no</v>
      </c>
      <c r="L200" s="113">
        <f>General1!$E$25</f>
        <v>0</v>
      </c>
      <c r="M200" s="113" t="str">
        <f>General1!$C$29</f>
        <v>Facility type</v>
      </c>
      <c r="N200" s="113" t="str">
        <f>General1!$E$29</f>
        <v>warehouse</v>
      </c>
      <c r="O200" s="113" t="str">
        <f>General1!$C$33</f>
        <v>Ownership</v>
      </c>
      <c r="P200" s="113" t="str">
        <f>General1!$E$33</f>
        <v>public</v>
      </c>
      <c r="Q200" s="113" t="str">
        <f>General1!$C$35</f>
        <v xml:space="preserve">Access </v>
      </c>
      <c r="R200" s="113" t="str">
        <f>General1!$E$35</f>
        <v>good</v>
      </c>
      <c r="S200" s="113" t="str">
        <f>General1!$C$37</f>
        <v>Regions</v>
      </c>
      <c r="T200" s="113" t="str">
        <f>General1!$E$37</f>
        <v>South</v>
      </c>
      <c r="U200" s="113" t="str">
        <f>General1!$C$39</f>
        <v>urban rural</v>
      </c>
      <c r="V200" s="113" t="str">
        <f>General1!$E$39</f>
        <v>urban</v>
      </c>
      <c r="W200" s="113">
        <f>General1!$E$43</f>
        <v>0</v>
      </c>
      <c r="X200" s="113">
        <f>General1!$E$45</f>
        <v>0</v>
      </c>
      <c r="Y200" s="113" t="s">
        <v>444</v>
      </c>
      <c r="Z200" s="113" t="s">
        <v>438</v>
      </c>
      <c r="AA200" s="113">
        <f>Management1!$E$7</f>
        <v>0</v>
      </c>
      <c r="AB200" s="118">
        <f t="shared" si="14"/>
        <v>0</v>
      </c>
      <c r="AC200" s="118">
        <f t="shared" si="13"/>
        <v>0</v>
      </c>
      <c r="AD200" s="113">
        <f>Management1!C45</f>
        <v>0</v>
      </c>
      <c r="AE200" s="113">
        <f>Management1!D45</f>
        <v>0</v>
      </c>
      <c r="AF200" s="113">
        <f>Management1!E45</f>
        <v>0</v>
      </c>
      <c r="AG200" s="113">
        <f>Management1!F45</f>
        <v>0</v>
      </c>
      <c r="BF200" s="113" t="s">
        <v>29</v>
      </c>
    </row>
    <row r="201" spans="1:63" x14ac:dyDescent="0.25">
      <c r="A201" s="113" t="str">
        <f t="shared" si="15"/>
        <v>CMS.200</v>
      </c>
      <c r="B201" s="113">
        <f>General1!$C$2</f>
        <v>6</v>
      </c>
      <c r="C201" s="113">
        <v>200</v>
      </c>
      <c r="D201" s="113" t="str">
        <f>General1!$E$6</f>
        <v>CMS</v>
      </c>
      <c r="E201" s="113" t="str">
        <f>General1!$E$8</f>
        <v>yes</v>
      </c>
      <c r="F201" s="117" t="str">
        <f>General1!$E$10</f>
        <v>yes</v>
      </c>
      <c r="G201" s="113" t="str">
        <f>General1!$E$13</f>
        <v>yes</v>
      </c>
      <c r="H201" s="113" t="str">
        <f>General1!$E$15</f>
        <v>yes</v>
      </c>
      <c r="I201" s="113" t="str">
        <f>General1!$E$17</f>
        <v>yes</v>
      </c>
      <c r="J201" s="113" t="str">
        <f>General1!$E$19</f>
        <v>no</v>
      </c>
      <c r="K201" s="113" t="str">
        <f>General1!$E$23</f>
        <v>no</v>
      </c>
      <c r="L201" s="113">
        <f>General1!$E$25</f>
        <v>0</v>
      </c>
      <c r="M201" s="113" t="str">
        <f>General1!$C$29</f>
        <v>Facility type</v>
      </c>
      <c r="N201" s="113" t="str">
        <f>General1!$E$29</f>
        <v>warehouse</v>
      </c>
      <c r="O201" s="113" t="str">
        <f>General1!$C$33</f>
        <v>Ownership</v>
      </c>
      <c r="P201" s="113" t="str">
        <f>General1!$E$33</f>
        <v>public</v>
      </c>
      <c r="Q201" s="113" t="str">
        <f>General1!$C$35</f>
        <v xml:space="preserve">Access </v>
      </c>
      <c r="R201" s="113" t="str">
        <f>General1!$E$35</f>
        <v>good</v>
      </c>
      <c r="S201" s="113" t="str">
        <f>General1!$C$37</f>
        <v>Regions</v>
      </c>
      <c r="T201" s="113" t="str">
        <f>General1!$E$37</f>
        <v>South</v>
      </c>
      <c r="U201" s="113" t="str">
        <f>General1!$C$39</f>
        <v>urban rural</v>
      </c>
      <c r="V201" s="113" t="str">
        <f>General1!$E$39</f>
        <v>urban</v>
      </c>
      <c r="W201" s="113">
        <f>General1!$E$43</f>
        <v>0</v>
      </c>
      <c r="X201" s="113">
        <f>General1!$E$45</f>
        <v>0</v>
      </c>
      <c r="Y201" s="113" t="s">
        <v>444</v>
      </c>
      <c r="Z201" s="113" t="s">
        <v>438</v>
      </c>
      <c r="AA201" s="113">
        <f>Management1!$E$7</f>
        <v>0</v>
      </c>
      <c r="AB201" s="118">
        <f t="shared" si="14"/>
        <v>0</v>
      </c>
      <c r="AC201" s="118">
        <f t="shared" si="13"/>
        <v>0</v>
      </c>
      <c r="AD201" s="113">
        <f>Management1!C46</f>
        <v>0</v>
      </c>
      <c r="AE201" s="113">
        <f>Management1!D46</f>
        <v>0</v>
      </c>
      <c r="AF201" s="113">
        <f>Management1!E46</f>
        <v>0</v>
      </c>
      <c r="AG201" s="113">
        <f>Management1!F46</f>
        <v>0</v>
      </c>
      <c r="BF201" s="113" t="s">
        <v>29</v>
      </c>
    </row>
    <row r="202" spans="1:63" x14ac:dyDescent="0.25">
      <c r="A202" s="113" t="str">
        <f t="shared" si="15"/>
        <v>CMS.201</v>
      </c>
      <c r="B202" s="113">
        <f>General1!$C$2</f>
        <v>6</v>
      </c>
      <c r="C202" s="113">
        <v>201</v>
      </c>
      <c r="D202" s="113" t="str">
        <f>General1!$E$6</f>
        <v>CMS</v>
      </c>
      <c r="E202" s="113" t="str">
        <f>General1!$E$8</f>
        <v>yes</v>
      </c>
      <c r="F202" s="117" t="str">
        <f>General1!$E$10</f>
        <v>yes</v>
      </c>
      <c r="G202" s="113" t="str">
        <f>General1!$E$13</f>
        <v>yes</v>
      </c>
      <c r="H202" s="113" t="str">
        <f>General1!$E$15</f>
        <v>yes</v>
      </c>
      <c r="I202" s="113" t="str">
        <f>General1!$E$17</f>
        <v>yes</v>
      </c>
      <c r="J202" s="113" t="str">
        <f>General1!$E$19</f>
        <v>no</v>
      </c>
      <c r="K202" s="113" t="str">
        <f>General1!$E$23</f>
        <v>no</v>
      </c>
      <c r="L202" s="113">
        <f>General1!$E$25</f>
        <v>0</v>
      </c>
      <c r="M202" s="113" t="str">
        <f>General1!$C$29</f>
        <v>Facility type</v>
      </c>
      <c r="N202" s="113" t="str">
        <f>General1!$E$29</f>
        <v>warehouse</v>
      </c>
      <c r="O202" s="113" t="str">
        <f>General1!$C$33</f>
        <v>Ownership</v>
      </c>
      <c r="P202" s="113" t="str">
        <f>General1!$E$33</f>
        <v>public</v>
      </c>
      <c r="Q202" s="113" t="str">
        <f>General1!$C$35</f>
        <v xml:space="preserve">Access </v>
      </c>
      <c r="R202" s="113" t="str">
        <f>General1!$E$35</f>
        <v>good</v>
      </c>
      <c r="S202" s="113" t="str">
        <f>General1!$C$37</f>
        <v>Regions</v>
      </c>
      <c r="T202" s="113" t="str">
        <f>General1!$E$37</f>
        <v>South</v>
      </c>
      <c r="U202" s="113" t="str">
        <f>General1!$C$39</f>
        <v>urban rural</v>
      </c>
      <c r="V202" s="113" t="str">
        <f>General1!$E$39</f>
        <v>urban</v>
      </c>
      <c r="W202" s="113">
        <f>General1!$E$43</f>
        <v>0</v>
      </c>
      <c r="X202" s="113">
        <f>General1!$E$45</f>
        <v>0</v>
      </c>
      <c r="Y202" s="113" t="s">
        <v>444</v>
      </c>
      <c r="Z202" s="113" t="s">
        <v>438</v>
      </c>
      <c r="AA202" s="113">
        <f>Management1!$E$7</f>
        <v>0</v>
      </c>
      <c r="AB202" s="118">
        <f t="shared" si="14"/>
        <v>0</v>
      </c>
      <c r="AC202" s="118">
        <f t="shared" si="13"/>
        <v>0</v>
      </c>
      <c r="AD202" s="113">
        <f>Management1!C47</f>
        <v>0</v>
      </c>
      <c r="AE202" s="113">
        <f>Management1!D47</f>
        <v>0</v>
      </c>
      <c r="AF202" s="113">
        <f>Management1!E47</f>
        <v>0</v>
      </c>
      <c r="AG202" s="113">
        <f>Management1!F47</f>
        <v>0</v>
      </c>
      <c r="BF202" s="113" t="s">
        <v>29</v>
      </c>
    </row>
    <row r="203" spans="1:63" x14ac:dyDescent="0.25">
      <c r="A203" s="113" t="str">
        <f t="shared" si="15"/>
        <v>CMS.202</v>
      </c>
      <c r="B203" s="113">
        <f>General1!$C$2</f>
        <v>6</v>
      </c>
      <c r="C203" s="113">
        <v>202</v>
      </c>
      <c r="D203" s="113" t="str">
        <f>General1!$E$6</f>
        <v>CMS</v>
      </c>
      <c r="E203" s="113" t="str">
        <f>General1!$E$8</f>
        <v>yes</v>
      </c>
      <c r="F203" s="117" t="str">
        <f>General1!$E$10</f>
        <v>yes</v>
      </c>
      <c r="G203" s="113" t="str">
        <f>General1!$E$13</f>
        <v>yes</v>
      </c>
      <c r="H203" s="113" t="str">
        <f>General1!$E$15</f>
        <v>yes</v>
      </c>
      <c r="I203" s="113" t="str">
        <f>General1!$E$17</f>
        <v>yes</v>
      </c>
      <c r="J203" s="113" t="str">
        <f>General1!$E$19</f>
        <v>no</v>
      </c>
      <c r="K203" s="113" t="str">
        <f>General1!$E$23</f>
        <v>no</v>
      </c>
      <c r="L203" s="113">
        <f>General1!$E$25</f>
        <v>0</v>
      </c>
      <c r="M203" s="113" t="str">
        <f>General1!$C$29</f>
        <v>Facility type</v>
      </c>
      <c r="N203" s="113" t="str">
        <f>General1!$E$29</f>
        <v>warehouse</v>
      </c>
      <c r="O203" s="113" t="str">
        <f>General1!$C$33</f>
        <v>Ownership</v>
      </c>
      <c r="P203" s="113" t="str">
        <f>General1!$E$33</f>
        <v>public</v>
      </c>
      <c r="Q203" s="113" t="str">
        <f>General1!$C$35</f>
        <v xml:space="preserve">Access </v>
      </c>
      <c r="R203" s="113" t="str">
        <f>General1!$E$35</f>
        <v>good</v>
      </c>
      <c r="S203" s="113" t="str">
        <f>General1!$C$37</f>
        <v>Regions</v>
      </c>
      <c r="T203" s="113" t="str">
        <f>General1!$E$37</f>
        <v>South</v>
      </c>
      <c r="U203" s="113" t="str">
        <f>General1!$C$39</f>
        <v>urban rural</v>
      </c>
      <c r="V203" s="113" t="str">
        <f>General1!$E$39</f>
        <v>urban</v>
      </c>
      <c r="W203" s="113">
        <f>General1!$E$43</f>
        <v>0</v>
      </c>
      <c r="X203" s="113">
        <f>General1!$E$45</f>
        <v>0</v>
      </c>
      <c r="Y203" s="113" t="s">
        <v>444</v>
      </c>
      <c r="Z203" s="113" t="s">
        <v>438</v>
      </c>
      <c r="AA203" s="113">
        <f>Management1!$E$7</f>
        <v>0</v>
      </c>
      <c r="AB203" s="118">
        <f t="shared" si="14"/>
        <v>0</v>
      </c>
      <c r="AC203" s="118">
        <f t="shared" si="13"/>
        <v>0</v>
      </c>
      <c r="AD203" s="113">
        <f>Management1!C48</f>
        <v>0</v>
      </c>
      <c r="AE203" s="113">
        <f>Management1!D48</f>
        <v>0</v>
      </c>
      <c r="AF203" s="113">
        <f>Management1!E48</f>
        <v>0</v>
      </c>
      <c r="AG203" s="113">
        <f>Management1!F48</f>
        <v>0</v>
      </c>
      <c r="BF203" s="113" t="s">
        <v>29</v>
      </c>
    </row>
    <row r="204" spans="1:63" x14ac:dyDescent="0.25">
      <c r="A204" s="113" t="str">
        <f t="shared" si="15"/>
        <v>CMS.203</v>
      </c>
      <c r="B204" s="113">
        <f>General1!$C$2</f>
        <v>6</v>
      </c>
      <c r="C204" s="113">
        <v>203</v>
      </c>
      <c r="D204" s="113" t="str">
        <f>General1!$E$6</f>
        <v>CMS</v>
      </c>
      <c r="E204" s="113" t="str">
        <f>General1!$E$8</f>
        <v>yes</v>
      </c>
      <c r="F204" s="117" t="str">
        <f>General1!$E$10</f>
        <v>yes</v>
      </c>
      <c r="G204" s="113" t="str">
        <f>General1!$E$13</f>
        <v>yes</v>
      </c>
      <c r="H204" s="113" t="str">
        <f>General1!$E$15</f>
        <v>yes</v>
      </c>
      <c r="I204" s="113" t="str">
        <f>General1!$E$17</f>
        <v>yes</v>
      </c>
      <c r="J204" s="113" t="str">
        <f>General1!$E$19</f>
        <v>no</v>
      </c>
      <c r="K204" s="113" t="str">
        <f>General1!$E$23</f>
        <v>no</v>
      </c>
      <c r="L204" s="113">
        <f>General1!$E$25</f>
        <v>0</v>
      </c>
      <c r="M204" s="113" t="str">
        <f>General1!$C$29</f>
        <v>Facility type</v>
      </c>
      <c r="N204" s="113" t="str">
        <f>General1!$E$29</f>
        <v>warehouse</v>
      </c>
      <c r="O204" s="113" t="str">
        <f>General1!$C$33</f>
        <v>Ownership</v>
      </c>
      <c r="P204" s="113" t="str">
        <f>General1!$E$33</f>
        <v>public</v>
      </c>
      <c r="Q204" s="113" t="str">
        <f>General1!$C$35</f>
        <v xml:space="preserve">Access </v>
      </c>
      <c r="R204" s="113" t="str">
        <f>General1!$E$35</f>
        <v>good</v>
      </c>
      <c r="S204" s="113" t="str">
        <f>General1!$C$37</f>
        <v>Regions</v>
      </c>
      <c r="T204" s="113" t="str">
        <f>General1!$E$37</f>
        <v>South</v>
      </c>
      <c r="U204" s="113" t="str">
        <f>General1!$C$39</f>
        <v>urban rural</v>
      </c>
      <c r="V204" s="113" t="str">
        <f>General1!$E$39</f>
        <v>urban</v>
      </c>
      <c r="W204" s="113">
        <f>General1!$E$43</f>
        <v>0</v>
      </c>
      <c r="X204" s="113">
        <f>General1!$E$45</f>
        <v>0</v>
      </c>
      <c r="Y204" s="113" t="s">
        <v>444</v>
      </c>
      <c r="Z204" s="113" t="s">
        <v>449</v>
      </c>
      <c r="AA204" s="113">
        <f>Management2!$E$7</f>
        <v>0</v>
      </c>
      <c r="AB204" s="118">
        <f t="shared" si="14"/>
        <v>0</v>
      </c>
      <c r="AC204" s="118">
        <f>IF(OR(BG204="",AH618),BH204*BI204,BG204)</f>
        <v>0</v>
      </c>
      <c r="BG204" s="113">
        <f>Management2!$E$9</f>
        <v>0</v>
      </c>
      <c r="BH204" s="113">
        <f>Management2!$E$11</f>
        <v>0</v>
      </c>
      <c r="BI204" s="113">
        <f>Management2!$E$13</f>
        <v>0</v>
      </c>
      <c r="BJ204" s="113" t="s">
        <v>86</v>
      </c>
      <c r="BK204" s="113" t="s">
        <v>450</v>
      </c>
    </row>
    <row r="205" spans="1:63" x14ac:dyDescent="0.25">
      <c r="A205" s="113" t="str">
        <f t="shared" si="15"/>
        <v>CMS.204</v>
      </c>
      <c r="B205" s="113">
        <f>General1!$C$2</f>
        <v>6</v>
      </c>
      <c r="C205" s="113">
        <v>204</v>
      </c>
      <c r="D205" s="113" t="str">
        <f>General1!$E$6</f>
        <v>CMS</v>
      </c>
      <c r="E205" s="113" t="str">
        <f>General1!$E$8</f>
        <v>yes</v>
      </c>
      <c r="F205" s="117" t="str">
        <f>General1!$E$10</f>
        <v>yes</v>
      </c>
      <c r="G205" s="113" t="str">
        <f>General1!$E$13</f>
        <v>yes</v>
      </c>
      <c r="H205" s="113" t="str">
        <f>General1!$E$15</f>
        <v>yes</v>
      </c>
      <c r="I205" s="113" t="str">
        <f>General1!$E$17</f>
        <v>yes</v>
      </c>
      <c r="J205" s="113" t="str">
        <f>General1!$E$19</f>
        <v>no</v>
      </c>
      <c r="K205" s="113" t="str">
        <f>General1!$E$23</f>
        <v>no</v>
      </c>
      <c r="L205" s="113">
        <f>General1!$E$25</f>
        <v>0</v>
      </c>
      <c r="M205" s="113" t="str">
        <f>General1!$C$29</f>
        <v>Facility type</v>
      </c>
      <c r="N205" s="113" t="str">
        <f>General1!$E$29</f>
        <v>warehouse</v>
      </c>
      <c r="O205" s="113" t="str">
        <f>General1!$C$33</f>
        <v>Ownership</v>
      </c>
      <c r="P205" s="113" t="str">
        <f>General1!$E$33</f>
        <v>public</v>
      </c>
      <c r="Q205" s="113" t="str">
        <f>General1!$C$35</f>
        <v xml:space="preserve">Access </v>
      </c>
      <c r="R205" s="113" t="str">
        <f>General1!$E$35</f>
        <v>good</v>
      </c>
      <c r="S205" s="113" t="str">
        <f>General1!$C$37</f>
        <v>Regions</v>
      </c>
      <c r="T205" s="113" t="str">
        <f>General1!$E$37</f>
        <v>South</v>
      </c>
      <c r="U205" s="113" t="str">
        <f>General1!$C$39</f>
        <v>urban rural</v>
      </c>
      <c r="V205" s="113" t="str">
        <f>General1!$E$39</f>
        <v>urban</v>
      </c>
      <c r="W205" s="113">
        <f>General1!$E$43</f>
        <v>0</v>
      </c>
      <c r="X205" s="113">
        <f>General1!$E$45</f>
        <v>0</v>
      </c>
      <c r="Y205" s="113" t="s">
        <v>444</v>
      </c>
      <c r="Z205" s="113" t="s">
        <v>449</v>
      </c>
      <c r="AA205" s="113">
        <f>Management2!$E$7</f>
        <v>0</v>
      </c>
      <c r="AB205" s="118">
        <f t="shared" si="14"/>
        <v>0</v>
      </c>
      <c r="AC205" s="118">
        <f>IF(SUM($AC$206:$AC$217)&gt;0,0,Management2!$E$17)</f>
        <v>0</v>
      </c>
      <c r="BJ205" s="113" t="s">
        <v>451</v>
      </c>
      <c r="BK205" s="113" t="s">
        <v>450</v>
      </c>
    </row>
    <row r="206" spans="1:63" x14ac:dyDescent="0.25">
      <c r="A206" s="113" t="str">
        <f t="shared" si="15"/>
        <v>CMS.205</v>
      </c>
      <c r="B206" s="113">
        <f>General1!$C$2</f>
        <v>6</v>
      </c>
      <c r="C206" s="113">
        <v>205</v>
      </c>
      <c r="D206" s="113" t="str">
        <f>General1!$E$6</f>
        <v>CMS</v>
      </c>
      <c r="E206" s="113" t="str">
        <f>General1!$E$8</f>
        <v>yes</v>
      </c>
      <c r="F206" s="117" t="str">
        <f>General1!$E$10</f>
        <v>yes</v>
      </c>
      <c r="G206" s="113" t="str">
        <f>General1!$E$13</f>
        <v>yes</v>
      </c>
      <c r="H206" s="113" t="str">
        <f>General1!$E$15</f>
        <v>yes</v>
      </c>
      <c r="I206" s="113" t="str">
        <f>General1!$E$17</f>
        <v>yes</v>
      </c>
      <c r="J206" s="113" t="str">
        <f>General1!$E$19</f>
        <v>no</v>
      </c>
      <c r="K206" s="113" t="str">
        <f>General1!$E$23</f>
        <v>no</v>
      </c>
      <c r="L206" s="113">
        <f>General1!$E$25</f>
        <v>0</v>
      </c>
      <c r="M206" s="113" t="str">
        <f>General1!$C$29</f>
        <v>Facility type</v>
      </c>
      <c r="N206" s="113" t="str">
        <f>General1!$E$29</f>
        <v>warehouse</v>
      </c>
      <c r="O206" s="113" t="str">
        <f>General1!$C$33</f>
        <v>Ownership</v>
      </c>
      <c r="P206" s="113" t="str">
        <f>General1!$E$33</f>
        <v>public</v>
      </c>
      <c r="Q206" s="113" t="str">
        <f>General1!$C$35</f>
        <v xml:space="preserve">Access </v>
      </c>
      <c r="R206" s="113" t="str">
        <f>General1!$E$35</f>
        <v>good</v>
      </c>
      <c r="S206" s="113" t="str">
        <f>General1!$C$37</f>
        <v>Regions</v>
      </c>
      <c r="T206" s="113" t="str">
        <f>General1!$E$37</f>
        <v>South</v>
      </c>
      <c r="U206" s="113" t="str">
        <f>General1!$C$39</f>
        <v>urban rural</v>
      </c>
      <c r="V206" s="113" t="str">
        <f>General1!$E$39</f>
        <v>urban</v>
      </c>
      <c r="W206" s="113">
        <f>General1!$E$43</f>
        <v>0</v>
      </c>
      <c r="X206" s="113">
        <f>General1!$E$45</f>
        <v>0</v>
      </c>
      <c r="Y206" s="113" t="s">
        <v>444</v>
      </c>
      <c r="Z206" s="113" t="s">
        <v>449</v>
      </c>
      <c r="AA206" s="113">
        <f>Management2!$E$7</f>
        <v>0</v>
      </c>
      <c r="AB206" s="118">
        <f t="shared" si="14"/>
        <v>0</v>
      </c>
      <c r="AC206" s="118">
        <f>Management2!D21</f>
        <v>0</v>
      </c>
      <c r="BJ206" s="113" t="str">
        <f>Management2!C21</f>
        <v>Utilities</v>
      </c>
      <c r="BK206" s="113" t="s">
        <v>450</v>
      </c>
    </row>
    <row r="207" spans="1:63" x14ac:dyDescent="0.25">
      <c r="A207" s="113" t="str">
        <f t="shared" si="15"/>
        <v>CMS.206</v>
      </c>
      <c r="B207" s="113">
        <f>General1!$C$2</f>
        <v>6</v>
      </c>
      <c r="C207" s="113">
        <v>206</v>
      </c>
      <c r="D207" s="113" t="str">
        <f>General1!$E$6</f>
        <v>CMS</v>
      </c>
      <c r="E207" s="113" t="str">
        <f>General1!$E$8</f>
        <v>yes</v>
      </c>
      <c r="F207" s="117" t="str">
        <f>General1!$E$10</f>
        <v>yes</v>
      </c>
      <c r="G207" s="113" t="str">
        <f>General1!$E$13</f>
        <v>yes</v>
      </c>
      <c r="H207" s="113" t="str">
        <f>General1!$E$15</f>
        <v>yes</v>
      </c>
      <c r="I207" s="113" t="str">
        <f>General1!$E$17</f>
        <v>yes</v>
      </c>
      <c r="J207" s="113" t="str">
        <f>General1!$E$19</f>
        <v>no</v>
      </c>
      <c r="K207" s="113" t="str">
        <f>General1!$E$23</f>
        <v>no</v>
      </c>
      <c r="L207" s="113">
        <f>General1!$E$25</f>
        <v>0</v>
      </c>
      <c r="M207" s="113" t="str">
        <f>General1!$C$29</f>
        <v>Facility type</v>
      </c>
      <c r="N207" s="113" t="str">
        <f>General1!$E$29</f>
        <v>warehouse</v>
      </c>
      <c r="O207" s="113" t="str">
        <f>General1!$C$33</f>
        <v>Ownership</v>
      </c>
      <c r="P207" s="113" t="str">
        <f>General1!$E$33</f>
        <v>public</v>
      </c>
      <c r="Q207" s="113" t="str">
        <f>General1!$C$35</f>
        <v xml:space="preserve">Access </v>
      </c>
      <c r="R207" s="113" t="str">
        <f>General1!$E$35</f>
        <v>good</v>
      </c>
      <c r="S207" s="113" t="str">
        <f>General1!$C$37</f>
        <v>Regions</v>
      </c>
      <c r="T207" s="113" t="str">
        <f>General1!$E$37</f>
        <v>South</v>
      </c>
      <c r="U207" s="113" t="str">
        <f>General1!$C$39</f>
        <v>urban rural</v>
      </c>
      <c r="V207" s="113" t="str">
        <f>General1!$E$39</f>
        <v>urban</v>
      </c>
      <c r="W207" s="113">
        <f>General1!$E$43</f>
        <v>0</v>
      </c>
      <c r="X207" s="113">
        <f>General1!$E$45</f>
        <v>0</v>
      </c>
      <c r="Y207" s="113" t="s">
        <v>444</v>
      </c>
      <c r="Z207" s="113" t="s">
        <v>449</v>
      </c>
      <c r="AA207" s="113">
        <f>Management2!$E$7</f>
        <v>0</v>
      </c>
      <c r="AB207" s="118">
        <f t="shared" si="14"/>
        <v>0</v>
      </c>
      <c r="AC207" s="118">
        <f>Management2!D22</f>
        <v>0</v>
      </c>
      <c r="BJ207" s="113" t="str">
        <f>Management2!C22</f>
        <v>Security</v>
      </c>
      <c r="BK207" s="113" t="s">
        <v>450</v>
      </c>
    </row>
    <row r="208" spans="1:63" x14ac:dyDescent="0.25">
      <c r="A208" s="113" t="str">
        <f t="shared" si="15"/>
        <v>CMS.207</v>
      </c>
      <c r="B208" s="113">
        <f>General1!$C$2</f>
        <v>6</v>
      </c>
      <c r="C208" s="113">
        <v>207</v>
      </c>
      <c r="D208" s="113" t="str">
        <f>General1!$E$6</f>
        <v>CMS</v>
      </c>
      <c r="E208" s="113" t="str">
        <f>General1!$E$8</f>
        <v>yes</v>
      </c>
      <c r="F208" s="117" t="str">
        <f>General1!$E$10</f>
        <v>yes</v>
      </c>
      <c r="G208" s="113" t="str">
        <f>General1!$E$13</f>
        <v>yes</v>
      </c>
      <c r="H208" s="113" t="str">
        <f>General1!$E$15</f>
        <v>yes</v>
      </c>
      <c r="I208" s="113" t="str">
        <f>General1!$E$17</f>
        <v>yes</v>
      </c>
      <c r="J208" s="113" t="str">
        <f>General1!$E$19</f>
        <v>no</v>
      </c>
      <c r="K208" s="113" t="str">
        <f>General1!$E$23</f>
        <v>no</v>
      </c>
      <c r="L208" s="113">
        <f>General1!$E$25</f>
        <v>0</v>
      </c>
      <c r="M208" s="113" t="str">
        <f>General1!$C$29</f>
        <v>Facility type</v>
      </c>
      <c r="N208" s="113" t="str">
        <f>General1!$E$29</f>
        <v>warehouse</v>
      </c>
      <c r="O208" s="113" t="str">
        <f>General1!$C$33</f>
        <v>Ownership</v>
      </c>
      <c r="P208" s="113" t="str">
        <f>General1!$E$33</f>
        <v>public</v>
      </c>
      <c r="Q208" s="113" t="str">
        <f>General1!$C$35</f>
        <v xml:space="preserve">Access </v>
      </c>
      <c r="R208" s="113" t="str">
        <f>General1!$E$35</f>
        <v>good</v>
      </c>
      <c r="S208" s="113" t="str">
        <f>General1!$C$37</f>
        <v>Regions</v>
      </c>
      <c r="T208" s="113" t="str">
        <f>General1!$E$37</f>
        <v>South</v>
      </c>
      <c r="U208" s="113" t="str">
        <f>General1!$C$39</f>
        <v>urban rural</v>
      </c>
      <c r="V208" s="113" t="str">
        <f>General1!$E$39</f>
        <v>urban</v>
      </c>
      <c r="W208" s="113">
        <f>General1!$E$43</f>
        <v>0</v>
      </c>
      <c r="X208" s="113">
        <f>General1!$E$45</f>
        <v>0</v>
      </c>
      <c r="Y208" s="113" t="s">
        <v>444</v>
      </c>
      <c r="Z208" s="113" t="s">
        <v>449</v>
      </c>
      <c r="AA208" s="113">
        <f>Management2!$E$7</f>
        <v>0</v>
      </c>
      <c r="AB208" s="118">
        <f t="shared" si="14"/>
        <v>0</v>
      </c>
      <c r="AC208" s="118">
        <f>Management2!D23</f>
        <v>0</v>
      </c>
      <c r="BJ208" s="113" t="str">
        <f>Management2!C23</f>
        <v>Communications</v>
      </c>
      <c r="BK208" s="113" t="s">
        <v>450</v>
      </c>
    </row>
    <row r="209" spans="1:63" x14ac:dyDescent="0.25">
      <c r="A209" s="113" t="str">
        <f t="shared" si="15"/>
        <v>CMS.208</v>
      </c>
      <c r="B209" s="113">
        <f>General1!$C$2</f>
        <v>6</v>
      </c>
      <c r="C209" s="113">
        <v>208</v>
      </c>
      <c r="D209" s="113" t="str">
        <f>General1!$E$6</f>
        <v>CMS</v>
      </c>
      <c r="E209" s="113" t="str">
        <f>General1!$E$8</f>
        <v>yes</v>
      </c>
      <c r="F209" s="117" t="str">
        <f>General1!$E$10</f>
        <v>yes</v>
      </c>
      <c r="G209" s="113" t="str">
        <f>General1!$E$13</f>
        <v>yes</v>
      </c>
      <c r="H209" s="113" t="str">
        <f>General1!$E$15</f>
        <v>yes</v>
      </c>
      <c r="I209" s="113" t="str">
        <f>General1!$E$17</f>
        <v>yes</v>
      </c>
      <c r="J209" s="113" t="str">
        <f>General1!$E$19</f>
        <v>no</v>
      </c>
      <c r="K209" s="113" t="str">
        <f>General1!$E$23</f>
        <v>no</v>
      </c>
      <c r="L209" s="113">
        <f>General1!$E$25</f>
        <v>0</v>
      </c>
      <c r="M209" s="113" t="str">
        <f>General1!$C$29</f>
        <v>Facility type</v>
      </c>
      <c r="N209" s="113" t="str">
        <f>General1!$E$29</f>
        <v>warehouse</v>
      </c>
      <c r="O209" s="113" t="str">
        <f>General1!$C$33</f>
        <v>Ownership</v>
      </c>
      <c r="P209" s="113" t="str">
        <f>General1!$E$33</f>
        <v>public</v>
      </c>
      <c r="Q209" s="113" t="str">
        <f>General1!$C$35</f>
        <v xml:space="preserve">Access </v>
      </c>
      <c r="R209" s="113" t="str">
        <f>General1!$E$35</f>
        <v>good</v>
      </c>
      <c r="S209" s="113" t="str">
        <f>General1!$C$37</f>
        <v>Regions</v>
      </c>
      <c r="T209" s="113" t="str">
        <f>General1!$E$37</f>
        <v>South</v>
      </c>
      <c r="U209" s="113" t="str">
        <f>General1!$C$39</f>
        <v>urban rural</v>
      </c>
      <c r="V209" s="113" t="str">
        <f>General1!$E$39</f>
        <v>urban</v>
      </c>
      <c r="W209" s="113">
        <f>General1!$E$43</f>
        <v>0</v>
      </c>
      <c r="X209" s="113">
        <f>General1!$E$45</f>
        <v>0</v>
      </c>
      <c r="Y209" s="113" t="s">
        <v>444</v>
      </c>
      <c r="Z209" s="113" t="s">
        <v>449</v>
      </c>
      <c r="AA209" s="113">
        <f>Management2!$E$7</f>
        <v>0</v>
      </c>
      <c r="AB209" s="118">
        <f t="shared" si="14"/>
        <v>0</v>
      </c>
      <c r="AC209" s="118">
        <f>Management2!D24</f>
        <v>0</v>
      </c>
      <c r="BJ209" s="113" t="str">
        <f>Management2!C24</f>
        <v>Printing</v>
      </c>
      <c r="BK209" s="113" t="s">
        <v>450</v>
      </c>
    </row>
    <row r="210" spans="1:63" x14ac:dyDescent="0.25">
      <c r="A210" s="113" t="str">
        <f t="shared" si="15"/>
        <v>CMS.209</v>
      </c>
      <c r="B210" s="113">
        <f>General1!$C$2</f>
        <v>6</v>
      </c>
      <c r="C210" s="113">
        <v>209</v>
      </c>
      <c r="D210" s="113" t="str">
        <f>General1!$E$6</f>
        <v>CMS</v>
      </c>
      <c r="E210" s="113" t="str">
        <f>General1!$E$8</f>
        <v>yes</v>
      </c>
      <c r="F210" s="117" t="str">
        <f>General1!$E$10</f>
        <v>yes</v>
      </c>
      <c r="G210" s="113" t="str">
        <f>General1!$E$13</f>
        <v>yes</v>
      </c>
      <c r="H210" s="113" t="str">
        <f>General1!$E$15</f>
        <v>yes</v>
      </c>
      <c r="I210" s="113" t="str">
        <f>General1!$E$17</f>
        <v>yes</v>
      </c>
      <c r="J210" s="113" t="str">
        <f>General1!$E$19</f>
        <v>no</v>
      </c>
      <c r="K210" s="113" t="str">
        <f>General1!$E$23</f>
        <v>no</v>
      </c>
      <c r="L210" s="113">
        <f>General1!$E$25</f>
        <v>0</v>
      </c>
      <c r="M210" s="113" t="str">
        <f>General1!$C$29</f>
        <v>Facility type</v>
      </c>
      <c r="N210" s="113" t="str">
        <f>General1!$E$29</f>
        <v>warehouse</v>
      </c>
      <c r="O210" s="113" t="str">
        <f>General1!$C$33</f>
        <v>Ownership</v>
      </c>
      <c r="P210" s="113" t="str">
        <f>General1!$E$33</f>
        <v>public</v>
      </c>
      <c r="Q210" s="113" t="str">
        <f>General1!$C$35</f>
        <v xml:space="preserve">Access </v>
      </c>
      <c r="R210" s="113" t="str">
        <f>General1!$E$35</f>
        <v>good</v>
      </c>
      <c r="S210" s="113" t="str">
        <f>General1!$C$37</f>
        <v>Regions</v>
      </c>
      <c r="T210" s="113" t="str">
        <f>General1!$E$37</f>
        <v>South</v>
      </c>
      <c r="U210" s="113" t="str">
        <f>General1!$C$39</f>
        <v>urban rural</v>
      </c>
      <c r="V210" s="113" t="str">
        <f>General1!$E$39</f>
        <v>urban</v>
      </c>
      <c r="W210" s="113">
        <f>General1!$E$43</f>
        <v>0</v>
      </c>
      <c r="X210" s="113">
        <f>General1!$E$45</f>
        <v>0</v>
      </c>
      <c r="Y210" s="113" t="s">
        <v>444</v>
      </c>
      <c r="Z210" s="113" t="s">
        <v>449</v>
      </c>
      <c r="AA210" s="113">
        <f>Management2!$E$7</f>
        <v>0</v>
      </c>
      <c r="AB210" s="118">
        <f t="shared" si="14"/>
        <v>0</v>
      </c>
      <c r="AC210" s="118">
        <f>Management2!D25</f>
        <v>0</v>
      </c>
      <c r="BJ210" s="113" t="str">
        <f>Management2!C25</f>
        <v>Supplies</v>
      </c>
      <c r="BK210" s="113" t="s">
        <v>450</v>
      </c>
    </row>
    <row r="211" spans="1:63" x14ac:dyDescent="0.25">
      <c r="A211" s="113" t="str">
        <f t="shared" si="15"/>
        <v>CMS.210</v>
      </c>
      <c r="B211" s="113">
        <f>General1!$C$2</f>
        <v>6</v>
      </c>
      <c r="C211" s="113">
        <v>210</v>
      </c>
      <c r="D211" s="113" t="str">
        <f>General1!$E$6</f>
        <v>CMS</v>
      </c>
      <c r="E211" s="113" t="str">
        <f>General1!$E$8</f>
        <v>yes</v>
      </c>
      <c r="F211" s="117" t="str">
        <f>General1!$E$10</f>
        <v>yes</v>
      </c>
      <c r="G211" s="113" t="str">
        <f>General1!$E$13</f>
        <v>yes</v>
      </c>
      <c r="H211" s="113" t="str">
        <f>General1!$E$15</f>
        <v>yes</v>
      </c>
      <c r="I211" s="113" t="str">
        <f>General1!$E$17</f>
        <v>yes</v>
      </c>
      <c r="J211" s="113" t="str">
        <f>General1!$E$19</f>
        <v>no</v>
      </c>
      <c r="K211" s="113" t="str">
        <f>General1!$E$23</f>
        <v>no</v>
      </c>
      <c r="L211" s="113">
        <f>General1!$E$25</f>
        <v>0</v>
      </c>
      <c r="M211" s="113" t="str">
        <f>General1!$C$29</f>
        <v>Facility type</v>
      </c>
      <c r="N211" s="113" t="str">
        <f>General1!$E$29</f>
        <v>warehouse</v>
      </c>
      <c r="O211" s="113" t="str">
        <f>General1!$C$33</f>
        <v>Ownership</v>
      </c>
      <c r="P211" s="113" t="str">
        <f>General1!$E$33</f>
        <v>public</v>
      </c>
      <c r="Q211" s="113" t="str">
        <f>General1!$C$35</f>
        <v xml:space="preserve">Access </v>
      </c>
      <c r="R211" s="113" t="str">
        <f>General1!$E$35</f>
        <v>good</v>
      </c>
      <c r="S211" s="113" t="str">
        <f>General1!$C$37</f>
        <v>Regions</v>
      </c>
      <c r="T211" s="113" t="str">
        <f>General1!$E$37</f>
        <v>South</v>
      </c>
      <c r="U211" s="113" t="str">
        <f>General1!$C$39</f>
        <v>urban rural</v>
      </c>
      <c r="V211" s="113" t="str">
        <f>General1!$E$39</f>
        <v>urban</v>
      </c>
      <c r="W211" s="113">
        <f>General1!$E$43</f>
        <v>0</v>
      </c>
      <c r="X211" s="113">
        <f>General1!$E$45</f>
        <v>0</v>
      </c>
      <c r="Y211" s="113" t="s">
        <v>444</v>
      </c>
      <c r="Z211" s="113" t="s">
        <v>449</v>
      </c>
      <c r="AA211" s="113">
        <f>Management2!$E$7</f>
        <v>0</v>
      </c>
      <c r="AB211" s="118">
        <f t="shared" si="14"/>
        <v>0</v>
      </c>
      <c r="AC211" s="118">
        <f>Management2!D26</f>
        <v>0</v>
      </c>
      <c r="BJ211" s="113" t="str">
        <f>Management2!C26</f>
        <v>Maintenance</v>
      </c>
      <c r="BK211" s="113" t="s">
        <v>450</v>
      </c>
    </row>
    <row r="212" spans="1:63" x14ac:dyDescent="0.25">
      <c r="A212" s="113" t="str">
        <f t="shared" si="15"/>
        <v>CMS.211</v>
      </c>
      <c r="B212" s="113">
        <f>General1!$C$2</f>
        <v>6</v>
      </c>
      <c r="C212" s="113">
        <v>211</v>
      </c>
      <c r="D212" s="113" t="str">
        <f>General1!$E$6</f>
        <v>CMS</v>
      </c>
      <c r="E212" s="113" t="str">
        <f>General1!$E$8</f>
        <v>yes</v>
      </c>
      <c r="F212" s="117" t="str">
        <f>General1!$E$10</f>
        <v>yes</v>
      </c>
      <c r="G212" s="113" t="str">
        <f>General1!$E$13</f>
        <v>yes</v>
      </c>
      <c r="H212" s="113" t="str">
        <f>General1!$E$15</f>
        <v>yes</v>
      </c>
      <c r="I212" s="113" t="str">
        <f>General1!$E$17</f>
        <v>yes</v>
      </c>
      <c r="J212" s="113" t="str">
        <f>General1!$E$19</f>
        <v>no</v>
      </c>
      <c r="K212" s="113" t="str">
        <f>General1!$E$23</f>
        <v>no</v>
      </c>
      <c r="L212" s="113">
        <f>General1!$E$25</f>
        <v>0</v>
      </c>
      <c r="M212" s="113" t="str">
        <f>General1!$C$29</f>
        <v>Facility type</v>
      </c>
      <c r="N212" s="113" t="str">
        <f>General1!$E$29</f>
        <v>warehouse</v>
      </c>
      <c r="O212" s="113" t="str">
        <f>General1!$C$33</f>
        <v>Ownership</v>
      </c>
      <c r="P212" s="113" t="str">
        <f>General1!$E$33</f>
        <v>public</v>
      </c>
      <c r="Q212" s="113" t="str">
        <f>General1!$C$35</f>
        <v xml:space="preserve">Access </v>
      </c>
      <c r="R212" s="113" t="str">
        <f>General1!$E$35</f>
        <v>good</v>
      </c>
      <c r="S212" s="113" t="str">
        <f>General1!$C$37</f>
        <v>Regions</v>
      </c>
      <c r="T212" s="113" t="str">
        <f>General1!$E$37</f>
        <v>South</v>
      </c>
      <c r="U212" s="113" t="str">
        <f>General1!$C$39</f>
        <v>urban rural</v>
      </c>
      <c r="V212" s="113" t="str">
        <f>General1!$E$39</f>
        <v>urban</v>
      </c>
      <c r="W212" s="113">
        <f>General1!$E$43</f>
        <v>0</v>
      </c>
      <c r="X212" s="113">
        <f>General1!$E$45</f>
        <v>0</v>
      </c>
      <c r="Y212" s="113" t="s">
        <v>444</v>
      </c>
      <c r="Z212" s="113" t="s">
        <v>449</v>
      </c>
      <c r="AA212" s="113">
        <f>Management2!$E$7</f>
        <v>0</v>
      </c>
      <c r="AB212" s="118">
        <f t="shared" si="14"/>
        <v>0</v>
      </c>
      <c r="AC212" s="118">
        <f>Management2!D27</f>
        <v>0</v>
      </c>
      <c r="BJ212" s="113" t="str">
        <f>Management2!C27</f>
        <v>Transportation</v>
      </c>
      <c r="BK212" s="113" t="s">
        <v>450</v>
      </c>
    </row>
    <row r="213" spans="1:63" x14ac:dyDescent="0.25">
      <c r="A213" s="113" t="str">
        <f t="shared" si="15"/>
        <v>CMS.212</v>
      </c>
      <c r="B213" s="113">
        <f>General1!$C$2</f>
        <v>6</v>
      </c>
      <c r="C213" s="113">
        <v>212</v>
      </c>
      <c r="D213" s="113" t="str">
        <f>General1!$E$6</f>
        <v>CMS</v>
      </c>
      <c r="E213" s="113" t="str">
        <f>General1!$E$8</f>
        <v>yes</v>
      </c>
      <c r="F213" s="117" t="str">
        <f>General1!$E$10</f>
        <v>yes</v>
      </c>
      <c r="G213" s="113" t="str">
        <f>General1!$E$13</f>
        <v>yes</v>
      </c>
      <c r="H213" s="113" t="str">
        <f>General1!$E$15</f>
        <v>yes</v>
      </c>
      <c r="I213" s="113" t="str">
        <f>General1!$E$17</f>
        <v>yes</v>
      </c>
      <c r="J213" s="113" t="str">
        <f>General1!$E$19</f>
        <v>no</v>
      </c>
      <c r="K213" s="113" t="str">
        <f>General1!$E$23</f>
        <v>no</v>
      </c>
      <c r="L213" s="113">
        <f>General1!$E$25</f>
        <v>0</v>
      </c>
      <c r="M213" s="113" t="str">
        <f>General1!$C$29</f>
        <v>Facility type</v>
      </c>
      <c r="N213" s="113" t="str">
        <f>General1!$E$29</f>
        <v>warehouse</v>
      </c>
      <c r="O213" s="113" t="str">
        <f>General1!$C$33</f>
        <v>Ownership</v>
      </c>
      <c r="P213" s="113" t="str">
        <f>General1!$E$33</f>
        <v>public</v>
      </c>
      <c r="Q213" s="113" t="str">
        <f>General1!$C$35</f>
        <v xml:space="preserve">Access </v>
      </c>
      <c r="R213" s="113" t="str">
        <f>General1!$E$35</f>
        <v>good</v>
      </c>
      <c r="S213" s="113" t="str">
        <f>General1!$C$37</f>
        <v>Regions</v>
      </c>
      <c r="T213" s="113" t="str">
        <f>General1!$E$37</f>
        <v>South</v>
      </c>
      <c r="U213" s="113" t="str">
        <f>General1!$C$39</f>
        <v>urban rural</v>
      </c>
      <c r="V213" s="113" t="str">
        <f>General1!$E$39</f>
        <v>urban</v>
      </c>
      <c r="W213" s="113">
        <f>General1!$E$43</f>
        <v>0</v>
      </c>
      <c r="X213" s="113">
        <f>General1!$E$45</f>
        <v>0</v>
      </c>
      <c r="Y213" s="113" t="s">
        <v>444</v>
      </c>
      <c r="Z213" s="113" t="s">
        <v>449</v>
      </c>
      <c r="AA213" s="113">
        <f>Management2!$E$7</f>
        <v>0</v>
      </c>
      <c r="AB213" s="118">
        <f t="shared" si="14"/>
        <v>0</v>
      </c>
      <c r="AC213" s="118">
        <f>Management2!D28</f>
        <v>0</v>
      </c>
      <c r="BJ213" s="113" t="str">
        <f>Management2!C28</f>
        <v>Other</v>
      </c>
      <c r="BK213" s="113" t="s">
        <v>450</v>
      </c>
    </row>
    <row r="214" spans="1:63" x14ac:dyDescent="0.25">
      <c r="A214" s="113" t="str">
        <f t="shared" si="15"/>
        <v>CMS.213</v>
      </c>
      <c r="B214" s="113">
        <f>General1!$C$2</f>
        <v>6</v>
      </c>
      <c r="C214" s="113">
        <v>213</v>
      </c>
      <c r="D214" s="113" t="str">
        <f>General1!$E$6</f>
        <v>CMS</v>
      </c>
      <c r="E214" s="113" t="str">
        <f>General1!$E$8</f>
        <v>yes</v>
      </c>
      <c r="F214" s="117" t="str">
        <f>General1!$E$10</f>
        <v>yes</v>
      </c>
      <c r="G214" s="113" t="str">
        <f>General1!$E$13</f>
        <v>yes</v>
      </c>
      <c r="H214" s="113" t="str">
        <f>General1!$E$15</f>
        <v>yes</v>
      </c>
      <c r="I214" s="113" t="str">
        <f>General1!$E$17</f>
        <v>yes</v>
      </c>
      <c r="J214" s="113" t="str">
        <f>General1!$E$19</f>
        <v>no</v>
      </c>
      <c r="K214" s="113" t="str">
        <f>General1!$E$23</f>
        <v>no</v>
      </c>
      <c r="L214" s="113">
        <f>General1!$E$25</f>
        <v>0</v>
      </c>
      <c r="M214" s="113" t="str">
        <f>General1!$C$29</f>
        <v>Facility type</v>
      </c>
      <c r="N214" s="113" t="str">
        <f>General1!$E$29</f>
        <v>warehouse</v>
      </c>
      <c r="O214" s="113" t="str">
        <f>General1!$C$33</f>
        <v>Ownership</v>
      </c>
      <c r="P214" s="113" t="str">
        <f>General1!$E$33</f>
        <v>public</v>
      </c>
      <c r="Q214" s="113" t="str">
        <f>General1!$C$35</f>
        <v xml:space="preserve">Access </v>
      </c>
      <c r="R214" s="113" t="str">
        <f>General1!$E$35</f>
        <v>good</v>
      </c>
      <c r="S214" s="113" t="str">
        <f>General1!$C$37</f>
        <v>Regions</v>
      </c>
      <c r="T214" s="113" t="str">
        <f>General1!$E$37</f>
        <v>South</v>
      </c>
      <c r="U214" s="113" t="str">
        <f>General1!$C$39</f>
        <v>urban rural</v>
      </c>
      <c r="V214" s="113" t="str">
        <f>General1!$E$39</f>
        <v>urban</v>
      </c>
      <c r="W214" s="113">
        <f>General1!$E$43</f>
        <v>0</v>
      </c>
      <c r="X214" s="113">
        <f>General1!$E$45</f>
        <v>0</v>
      </c>
      <c r="Y214" s="113" t="s">
        <v>444</v>
      </c>
      <c r="Z214" s="113" t="s">
        <v>449</v>
      </c>
      <c r="AA214" s="113">
        <f>Management2!$E$7</f>
        <v>0</v>
      </c>
      <c r="AB214" s="118">
        <f t="shared" si="14"/>
        <v>0</v>
      </c>
      <c r="AC214" s="118">
        <f>Management2!D29</f>
        <v>0</v>
      </c>
      <c r="BJ214" s="113" t="str">
        <f>Management2!C29</f>
        <v>Other</v>
      </c>
      <c r="BK214" s="113" t="s">
        <v>450</v>
      </c>
    </row>
    <row r="215" spans="1:63" x14ac:dyDescent="0.25">
      <c r="A215" s="113" t="str">
        <f t="shared" si="15"/>
        <v>CMS.214</v>
      </c>
      <c r="B215" s="113">
        <f>General1!$C$2</f>
        <v>6</v>
      </c>
      <c r="C215" s="113">
        <v>214</v>
      </c>
      <c r="D215" s="113" t="str">
        <f>General1!$E$6</f>
        <v>CMS</v>
      </c>
      <c r="E215" s="113" t="str">
        <f>General1!$E$8</f>
        <v>yes</v>
      </c>
      <c r="F215" s="117" t="str">
        <f>General1!$E$10</f>
        <v>yes</v>
      </c>
      <c r="G215" s="113" t="str">
        <f>General1!$E$13</f>
        <v>yes</v>
      </c>
      <c r="H215" s="113" t="str">
        <f>General1!$E$15</f>
        <v>yes</v>
      </c>
      <c r="I215" s="113" t="str">
        <f>General1!$E$17</f>
        <v>yes</v>
      </c>
      <c r="J215" s="113" t="str">
        <f>General1!$E$19</f>
        <v>no</v>
      </c>
      <c r="K215" s="113" t="str">
        <f>General1!$E$23</f>
        <v>no</v>
      </c>
      <c r="L215" s="113">
        <f>General1!$E$25</f>
        <v>0</v>
      </c>
      <c r="M215" s="113" t="str">
        <f>General1!$C$29</f>
        <v>Facility type</v>
      </c>
      <c r="N215" s="113" t="str">
        <f>General1!$E$29</f>
        <v>warehouse</v>
      </c>
      <c r="O215" s="113" t="str">
        <f>General1!$C$33</f>
        <v>Ownership</v>
      </c>
      <c r="P215" s="113" t="str">
        <f>General1!$E$33</f>
        <v>public</v>
      </c>
      <c r="Q215" s="113" t="str">
        <f>General1!$C$35</f>
        <v xml:space="preserve">Access </v>
      </c>
      <c r="R215" s="113" t="str">
        <f>General1!$E$35</f>
        <v>good</v>
      </c>
      <c r="S215" s="113" t="str">
        <f>General1!$C$37</f>
        <v>Regions</v>
      </c>
      <c r="T215" s="113" t="str">
        <f>General1!$E$37</f>
        <v>South</v>
      </c>
      <c r="U215" s="113" t="str">
        <f>General1!$C$39</f>
        <v>urban rural</v>
      </c>
      <c r="V215" s="113" t="str">
        <f>General1!$E$39</f>
        <v>urban</v>
      </c>
      <c r="W215" s="113">
        <f>General1!$E$43</f>
        <v>0</v>
      </c>
      <c r="X215" s="113">
        <f>General1!$E$45</f>
        <v>0</v>
      </c>
      <c r="Y215" s="113" t="s">
        <v>444</v>
      </c>
      <c r="Z215" s="113" t="s">
        <v>449</v>
      </c>
      <c r="AA215" s="113">
        <f>Management2!$E$7</f>
        <v>0</v>
      </c>
      <c r="AB215" s="118">
        <f t="shared" si="14"/>
        <v>0</v>
      </c>
      <c r="AC215" s="118">
        <f>Management2!D30</f>
        <v>0</v>
      </c>
      <c r="BJ215" s="113" t="str">
        <f>Management2!C30</f>
        <v>Other</v>
      </c>
      <c r="BK215" s="113" t="s">
        <v>450</v>
      </c>
    </row>
    <row r="216" spans="1:63" x14ac:dyDescent="0.25">
      <c r="A216" s="113" t="str">
        <f t="shared" si="15"/>
        <v>CMS.215</v>
      </c>
      <c r="B216" s="113">
        <f>General1!$C$2</f>
        <v>6</v>
      </c>
      <c r="C216" s="113">
        <v>215</v>
      </c>
      <c r="D216" s="113" t="str">
        <f>General1!$E$6</f>
        <v>CMS</v>
      </c>
      <c r="E216" s="113" t="str">
        <f>General1!$E$8</f>
        <v>yes</v>
      </c>
      <c r="F216" s="117" t="str">
        <f>General1!$E$10</f>
        <v>yes</v>
      </c>
      <c r="G216" s="113" t="str">
        <f>General1!$E$13</f>
        <v>yes</v>
      </c>
      <c r="H216" s="113" t="str">
        <f>General1!$E$15</f>
        <v>yes</v>
      </c>
      <c r="I216" s="113" t="str">
        <f>General1!$E$17</f>
        <v>yes</v>
      </c>
      <c r="J216" s="113" t="str">
        <f>General1!$E$19</f>
        <v>no</v>
      </c>
      <c r="K216" s="113" t="str">
        <f>General1!$E$23</f>
        <v>no</v>
      </c>
      <c r="L216" s="113">
        <f>General1!$E$25</f>
        <v>0</v>
      </c>
      <c r="M216" s="113" t="str">
        <f>General1!$C$29</f>
        <v>Facility type</v>
      </c>
      <c r="N216" s="113" t="str">
        <f>General1!$E$29</f>
        <v>warehouse</v>
      </c>
      <c r="O216" s="113" t="str">
        <f>General1!$C$33</f>
        <v>Ownership</v>
      </c>
      <c r="P216" s="113" t="str">
        <f>General1!$E$33</f>
        <v>public</v>
      </c>
      <c r="Q216" s="113" t="str">
        <f>General1!$C$35</f>
        <v xml:space="preserve">Access </v>
      </c>
      <c r="R216" s="113" t="str">
        <f>General1!$E$35</f>
        <v>good</v>
      </c>
      <c r="S216" s="113" t="str">
        <f>General1!$C$37</f>
        <v>Regions</v>
      </c>
      <c r="T216" s="113" t="str">
        <f>General1!$E$37</f>
        <v>South</v>
      </c>
      <c r="U216" s="113" t="str">
        <f>General1!$C$39</f>
        <v>urban rural</v>
      </c>
      <c r="V216" s="113" t="str">
        <f>General1!$E$39</f>
        <v>urban</v>
      </c>
      <c r="W216" s="113">
        <f>General1!$E$43</f>
        <v>0</v>
      </c>
      <c r="X216" s="113">
        <f>General1!$E$45</f>
        <v>0</v>
      </c>
      <c r="Y216" s="113" t="s">
        <v>444</v>
      </c>
      <c r="Z216" s="113" t="s">
        <v>449</v>
      </c>
      <c r="AA216" s="113">
        <f>Management2!$E$7</f>
        <v>0</v>
      </c>
      <c r="AB216" s="118">
        <f t="shared" si="14"/>
        <v>0</v>
      </c>
      <c r="AC216" s="118">
        <f>Management2!D31</f>
        <v>0</v>
      </c>
      <c r="BJ216" s="113" t="str">
        <f>Management2!C31</f>
        <v>Other</v>
      </c>
      <c r="BK216" s="113" t="s">
        <v>450</v>
      </c>
    </row>
    <row r="217" spans="1:63" x14ac:dyDescent="0.25">
      <c r="A217" s="113" t="str">
        <f t="shared" si="15"/>
        <v>CMS.216</v>
      </c>
      <c r="B217" s="113">
        <f>General1!$C$2</f>
        <v>6</v>
      </c>
      <c r="C217" s="113">
        <v>216</v>
      </c>
      <c r="D217" s="113" t="str">
        <f>General1!$E$6</f>
        <v>CMS</v>
      </c>
      <c r="E217" s="113" t="str">
        <f>General1!$E$8</f>
        <v>yes</v>
      </c>
      <c r="F217" s="117" t="str">
        <f>General1!$E$10</f>
        <v>yes</v>
      </c>
      <c r="G217" s="113" t="str">
        <f>General1!$E$13</f>
        <v>yes</v>
      </c>
      <c r="H217" s="113" t="str">
        <f>General1!$E$15</f>
        <v>yes</v>
      </c>
      <c r="I217" s="113" t="str">
        <f>General1!$E$17</f>
        <v>yes</v>
      </c>
      <c r="J217" s="113" t="str">
        <f>General1!$E$19</f>
        <v>no</v>
      </c>
      <c r="K217" s="113" t="str">
        <f>General1!$E$23</f>
        <v>no</v>
      </c>
      <c r="L217" s="113">
        <f>General1!$E$25</f>
        <v>0</v>
      </c>
      <c r="M217" s="113" t="str">
        <f>General1!$C$29</f>
        <v>Facility type</v>
      </c>
      <c r="N217" s="113" t="str">
        <f>General1!$E$29</f>
        <v>warehouse</v>
      </c>
      <c r="O217" s="113" t="str">
        <f>General1!$C$33</f>
        <v>Ownership</v>
      </c>
      <c r="P217" s="113" t="str">
        <f>General1!$E$33</f>
        <v>public</v>
      </c>
      <c r="Q217" s="113" t="str">
        <f>General1!$C$35</f>
        <v xml:space="preserve">Access </v>
      </c>
      <c r="R217" s="113" t="str">
        <f>General1!$E$35</f>
        <v>good</v>
      </c>
      <c r="S217" s="113" t="str">
        <f>General1!$C$37</f>
        <v>Regions</v>
      </c>
      <c r="T217" s="113" t="str">
        <f>General1!$E$37</f>
        <v>South</v>
      </c>
      <c r="U217" s="113" t="str">
        <f>General1!$C$39</f>
        <v>urban rural</v>
      </c>
      <c r="V217" s="113" t="str">
        <f>General1!$E$39</f>
        <v>urban</v>
      </c>
      <c r="W217" s="113">
        <f>General1!$E$43</f>
        <v>0</v>
      </c>
      <c r="X217" s="113">
        <f>General1!$E$45</f>
        <v>0</v>
      </c>
      <c r="Y217" s="113" t="s">
        <v>444</v>
      </c>
      <c r="Z217" s="113" t="s">
        <v>449</v>
      </c>
      <c r="AA217" s="113">
        <f>Management2!$E$7</f>
        <v>0</v>
      </c>
      <c r="AB217" s="118">
        <f t="shared" si="14"/>
        <v>0</v>
      </c>
      <c r="AC217" s="118">
        <f>Management2!D32</f>
        <v>0</v>
      </c>
      <c r="BJ217" s="113" t="str">
        <f>Management2!C32</f>
        <v>Other</v>
      </c>
      <c r="BK217" s="113" t="s">
        <v>450</v>
      </c>
    </row>
    <row r="218" spans="1:63" x14ac:dyDescent="0.25">
      <c r="A218" s="113" t="str">
        <f t="shared" si="15"/>
        <v>CMS.217</v>
      </c>
      <c r="B218" s="113">
        <f>General1!$C$2</f>
        <v>6</v>
      </c>
      <c r="C218" s="113">
        <v>217</v>
      </c>
      <c r="D218" s="113" t="str">
        <f>General1!$E$6</f>
        <v>CMS</v>
      </c>
      <c r="E218" s="113" t="str">
        <f>General1!$E$8</f>
        <v>yes</v>
      </c>
      <c r="F218" s="117" t="str">
        <f>General1!$E$10</f>
        <v>yes</v>
      </c>
      <c r="G218" s="113" t="str">
        <f>General1!$E$13</f>
        <v>yes</v>
      </c>
      <c r="H218" s="113" t="str">
        <f>General1!$E$15</f>
        <v>yes</v>
      </c>
      <c r="I218" s="113" t="str">
        <f>General1!$E$17</f>
        <v>yes</v>
      </c>
      <c r="J218" s="113" t="str">
        <f>General1!$E$19</f>
        <v>no</v>
      </c>
      <c r="K218" s="113" t="str">
        <f>General1!$E$23</f>
        <v>no</v>
      </c>
      <c r="L218" s="113">
        <f>General1!$E$25</f>
        <v>0</v>
      </c>
      <c r="M218" s="113" t="str">
        <f>General1!$C$29</f>
        <v>Facility type</v>
      </c>
      <c r="N218" s="113" t="str">
        <f>General1!$E$29</f>
        <v>warehouse</v>
      </c>
      <c r="O218" s="113" t="str">
        <f>General1!$C$33</f>
        <v>Ownership</v>
      </c>
      <c r="P218" s="113" t="str">
        <f>General1!$E$33</f>
        <v>public</v>
      </c>
      <c r="Q218" s="113" t="str">
        <f>General1!$C$35</f>
        <v xml:space="preserve">Access </v>
      </c>
      <c r="R218" s="113" t="str">
        <f>General1!$E$35</f>
        <v>good</v>
      </c>
      <c r="S218" s="113" t="str">
        <f>General1!$C$37</f>
        <v>Regions</v>
      </c>
      <c r="T218" s="113" t="str">
        <f>General1!$E$37</f>
        <v>South</v>
      </c>
      <c r="U218" s="113" t="str">
        <f>General1!$C$39</f>
        <v>urban rural</v>
      </c>
      <c r="V218" s="113" t="str">
        <f>General1!$E$39</f>
        <v>urban</v>
      </c>
      <c r="W218" s="113">
        <f>General1!$E$43</f>
        <v>0</v>
      </c>
      <c r="X218" s="113">
        <f>General1!$E$45</f>
        <v>0</v>
      </c>
      <c r="Y218" s="113" t="s">
        <v>444</v>
      </c>
      <c r="Z218" s="113" t="s">
        <v>452</v>
      </c>
      <c r="AA218" s="113">
        <f>Management2!$E$7</f>
        <v>0</v>
      </c>
      <c r="AB218" s="118">
        <f t="shared" si="14"/>
        <v>0</v>
      </c>
      <c r="AC218" s="118">
        <f>Management2!D36</f>
        <v>0</v>
      </c>
      <c r="BJ218" s="113" t="str">
        <f>Management2!C36</f>
        <v>Other</v>
      </c>
      <c r="BK218" s="113" t="s">
        <v>453</v>
      </c>
    </row>
    <row r="219" spans="1:63" x14ac:dyDescent="0.25">
      <c r="A219" s="113" t="str">
        <f t="shared" si="15"/>
        <v>CMS.218</v>
      </c>
      <c r="B219" s="113">
        <f>General1!$C$2</f>
        <v>6</v>
      </c>
      <c r="C219" s="113">
        <v>218</v>
      </c>
      <c r="D219" s="113" t="str">
        <f>General1!$E$6</f>
        <v>CMS</v>
      </c>
      <c r="E219" s="113" t="str">
        <f>General1!$E$8</f>
        <v>yes</v>
      </c>
      <c r="F219" s="117" t="str">
        <f>General1!$E$10</f>
        <v>yes</v>
      </c>
      <c r="G219" s="113" t="str">
        <f>General1!$E$13</f>
        <v>yes</v>
      </c>
      <c r="H219" s="113" t="str">
        <f>General1!$E$15</f>
        <v>yes</v>
      </c>
      <c r="I219" s="113" t="str">
        <f>General1!$E$17</f>
        <v>yes</v>
      </c>
      <c r="J219" s="113" t="str">
        <f>General1!$E$19</f>
        <v>no</v>
      </c>
      <c r="K219" s="113" t="str">
        <f>General1!$E$23</f>
        <v>no</v>
      </c>
      <c r="L219" s="113">
        <f>General1!$E$25</f>
        <v>0</v>
      </c>
      <c r="M219" s="113" t="str">
        <f>General1!$C$29</f>
        <v>Facility type</v>
      </c>
      <c r="N219" s="113" t="str">
        <f>General1!$E$29</f>
        <v>warehouse</v>
      </c>
      <c r="O219" s="113" t="str">
        <f>General1!$C$33</f>
        <v>Ownership</v>
      </c>
      <c r="P219" s="113" t="str">
        <f>General1!$E$33</f>
        <v>public</v>
      </c>
      <c r="Q219" s="113" t="str">
        <f>General1!$C$35</f>
        <v xml:space="preserve">Access </v>
      </c>
      <c r="R219" s="113" t="str">
        <f>General1!$E$35</f>
        <v>good</v>
      </c>
      <c r="S219" s="113" t="str">
        <f>General1!$C$37</f>
        <v>Regions</v>
      </c>
      <c r="T219" s="113" t="str">
        <f>General1!$E$37</f>
        <v>South</v>
      </c>
      <c r="U219" s="113" t="str">
        <f>General1!$C$39</f>
        <v>urban rural</v>
      </c>
      <c r="V219" s="113" t="str">
        <f>General1!$E$39</f>
        <v>urban</v>
      </c>
      <c r="W219" s="113">
        <f>General1!$E$43</f>
        <v>0</v>
      </c>
      <c r="X219" s="113">
        <f>General1!$E$45</f>
        <v>0</v>
      </c>
      <c r="Y219" s="113" t="s">
        <v>444</v>
      </c>
      <c r="Z219" s="113" t="s">
        <v>452</v>
      </c>
      <c r="AA219" s="113">
        <f>Management2!$E$7</f>
        <v>0</v>
      </c>
      <c r="AB219" s="118">
        <f t="shared" si="14"/>
        <v>0</v>
      </c>
      <c r="AC219" s="118">
        <f>Management2!D37</f>
        <v>0</v>
      </c>
      <c r="BJ219" s="113" t="str">
        <f>Management2!C37</f>
        <v>Other</v>
      </c>
      <c r="BK219" s="113" t="s">
        <v>453</v>
      </c>
    </row>
    <row r="220" spans="1:63" x14ac:dyDescent="0.25">
      <c r="A220" s="113" t="str">
        <f t="shared" si="15"/>
        <v>CMS.219</v>
      </c>
      <c r="B220" s="113">
        <f>General1!$C$2</f>
        <v>6</v>
      </c>
      <c r="C220" s="113">
        <v>219</v>
      </c>
      <c r="D220" s="113" t="str">
        <f>General1!$E$6</f>
        <v>CMS</v>
      </c>
      <c r="E220" s="113" t="str">
        <f>General1!$E$8</f>
        <v>yes</v>
      </c>
      <c r="F220" s="117" t="str">
        <f>General1!$E$10</f>
        <v>yes</v>
      </c>
      <c r="G220" s="113" t="str">
        <f>General1!$E$13</f>
        <v>yes</v>
      </c>
      <c r="H220" s="113" t="str">
        <f>General1!$E$15</f>
        <v>yes</v>
      </c>
      <c r="I220" s="113" t="str">
        <f>General1!$E$17</f>
        <v>yes</v>
      </c>
      <c r="J220" s="113" t="str">
        <f>General1!$E$19</f>
        <v>no</v>
      </c>
      <c r="K220" s="113" t="str">
        <f>General1!$E$23</f>
        <v>no</v>
      </c>
      <c r="L220" s="113">
        <f>General1!$E$25</f>
        <v>0</v>
      </c>
      <c r="M220" s="113" t="str">
        <f>General1!$C$29</f>
        <v>Facility type</v>
      </c>
      <c r="N220" s="113" t="str">
        <f>General1!$E$29</f>
        <v>warehouse</v>
      </c>
      <c r="O220" s="113" t="str">
        <f>General1!$C$33</f>
        <v>Ownership</v>
      </c>
      <c r="P220" s="113" t="str">
        <f>General1!$E$33</f>
        <v>public</v>
      </c>
      <c r="Q220" s="113" t="str">
        <f>General1!$C$35</f>
        <v xml:space="preserve">Access </v>
      </c>
      <c r="R220" s="113" t="str">
        <f>General1!$E$35</f>
        <v>good</v>
      </c>
      <c r="S220" s="113" t="str">
        <f>General1!$C$37</f>
        <v>Regions</v>
      </c>
      <c r="T220" s="113" t="str">
        <f>General1!$E$37</f>
        <v>South</v>
      </c>
      <c r="U220" s="113" t="str">
        <f>General1!$C$39</f>
        <v>urban rural</v>
      </c>
      <c r="V220" s="113" t="str">
        <f>General1!$E$39</f>
        <v>urban</v>
      </c>
      <c r="W220" s="113">
        <f>General1!$E$43</f>
        <v>0</v>
      </c>
      <c r="X220" s="113">
        <f>General1!$E$45</f>
        <v>0</v>
      </c>
      <c r="Y220" s="113" t="s">
        <v>444</v>
      </c>
      <c r="Z220" s="113" t="s">
        <v>452</v>
      </c>
      <c r="AA220" s="113">
        <f>Management2!$E$7</f>
        <v>0</v>
      </c>
      <c r="AB220" s="118">
        <f t="shared" si="14"/>
        <v>0</v>
      </c>
      <c r="AC220" s="118">
        <f>Management2!D38</f>
        <v>0</v>
      </c>
      <c r="BJ220" s="113" t="str">
        <f>Management2!C38</f>
        <v>Other</v>
      </c>
      <c r="BK220" s="113" t="s">
        <v>453</v>
      </c>
    </row>
    <row r="221" spans="1:63" x14ac:dyDescent="0.25">
      <c r="A221" s="113" t="str">
        <f t="shared" si="15"/>
        <v>CMS.220</v>
      </c>
      <c r="B221" s="113">
        <f>General1!$C$2</f>
        <v>6</v>
      </c>
      <c r="C221" s="113">
        <v>220</v>
      </c>
      <c r="D221" s="113" t="str">
        <f>General1!$E$6</f>
        <v>CMS</v>
      </c>
      <c r="E221" s="113" t="str">
        <f>General1!$E$8</f>
        <v>yes</v>
      </c>
      <c r="F221" s="117" t="str">
        <f>General1!$E$10</f>
        <v>yes</v>
      </c>
      <c r="G221" s="113" t="str">
        <f>General1!$E$13</f>
        <v>yes</v>
      </c>
      <c r="H221" s="113" t="str">
        <f>General1!$E$15</f>
        <v>yes</v>
      </c>
      <c r="I221" s="113" t="str">
        <f>General1!$E$17</f>
        <v>yes</v>
      </c>
      <c r="J221" s="113" t="str">
        <f>General1!$E$19</f>
        <v>no</v>
      </c>
      <c r="K221" s="113" t="str">
        <f>General1!$E$23</f>
        <v>no</v>
      </c>
      <c r="L221" s="113">
        <f>General1!$E$25</f>
        <v>0</v>
      </c>
      <c r="M221" s="113" t="str">
        <f>General1!$C$29</f>
        <v>Facility type</v>
      </c>
      <c r="N221" s="113" t="str">
        <f>General1!$E$29</f>
        <v>warehouse</v>
      </c>
      <c r="O221" s="113" t="str">
        <f>General1!$C$33</f>
        <v>Ownership</v>
      </c>
      <c r="P221" s="113" t="str">
        <f>General1!$E$33</f>
        <v>public</v>
      </c>
      <c r="Q221" s="113" t="str">
        <f>General1!$C$35</f>
        <v xml:space="preserve">Access </v>
      </c>
      <c r="R221" s="113" t="str">
        <f>General1!$E$35</f>
        <v>good</v>
      </c>
      <c r="S221" s="113" t="str">
        <f>General1!$C$37</f>
        <v>Regions</v>
      </c>
      <c r="T221" s="113" t="str">
        <f>General1!$E$37</f>
        <v>South</v>
      </c>
      <c r="U221" s="113" t="str">
        <f>General1!$C$39</f>
        <v>urban rural</v>
      </c>
      <c r="V221" s="113" t="str">
        <f>General1!$E$39</f>
        <v>urban</v>
      </c>
      <c r="W221" s="113">
        <f>General1!$E$43</f>
        <v>0</v>
      </c>
      <c r="X221" s="113">
        <f>General1!$E$45</f>
        <v>0</v>
      </c>
      <c r="Y221" s="113" t="s">
        <v>444</v>
      </c>
      <c r="Z221" s="113" t="s">
        <v>452</v>
      </c>
      <c r="AA221" s="113">
        <f>Management2!$E$7</f>
        <v>0</v>
      </c>
      <c r="AB221" s="118">
        <f t="shared" si="14"/>
        <v>0</v>
      </c>
      <c r="AC221" s="118">
        <f>Management2!D39</f>
        <v>0</v>
      </c>
      <c r="BJ221" s="113" t="str">
        <f>Management2!C39</f>
        <v>Other</v>
      </c>
      <c r="BK221" s="113" t="s">
        <v>453</v>
      </c>
    </row>
    <row r="222" spans="1:63" x14ac:dyDescent="0.25">
      <c r="A222" s="113" t="str">
        <f t="shared" si="15"/>
        <v>CMS.221</v>
      </c>
      <c r="B222" s="113">
        <f>General1!$C$2</f>
        <v>6</v>
      </c>
      <c r="C222" s="113">
        <v>221</v>
      </c>
      <c r="D222" s="113" t="str">
        <f>General1!$E$6</f>
        <v>CMS</v>
      </c>
      <c r="E222" s="113" t="str">
        <f>General1!$E$8</f>
        <v>yes</v>
      </c>
      <c r="F222" s="117" t="str">
        <f>General1!$E$10</f>
        <v>yes</v>
      </c>
      <c r="G222" s="113" t="str">
        <f>General1!$E$13</f>
        <v>yes</v>
      </c>
      <c r="H222" s="113" t="str">
        <f>General1!$E$15</f>
        <v>yes</v>
      </c>
      <c r="I222" s="113" t="str">
        <f>General1!$E$17</f>
        <v>yes</v>
      </c>
      <c r="J222" s="113" t="str">
        <f>General1!$E$19</f>
        <v>no</v>
      </c>
      <c r="K222" s="113" t="str">
        <f>General1!$E$23</f>
        <v>no</v>
      </c>
      <c r="L222" s="113">
        <f>General1!$E$25</f>
        <v>0</v>
      </c>
      <c r="M222" s="113" t="str">
        <f>General1!$C$29</f>
        <v>Facility type</v>
      </c>
      <c r="N222" s="113" t="str">
        <f>General1!$E$29</f>
        <v>warehouse</v>
      </c>
      <c r="O222" s="113" t="str">
        <f>General1!$C$33</f>
        <v>Ownership</v>
      </c>
      <c r="P222" s="113" t="str">
        <f>General1!$E$33</f>
        <v>public</v>
      </c>
      <c r="Q222" s="113" t="str">
        <f>General1!$C$35</f>
        <v xml:space="preserve">Access </v>
      </c>
      <c r="R222" s="113" t="str">
        <f>General1!$E$35</f>
        <v>good</v>
      </c>
      <c r="S222" s="113" t="str">
        <f>General1!$C$37</f>
        <v>Regions</v>
      </c>
      <c r="T222" s="113" t="str">
        <f>General1!$E$37</f>
        <v>South</v>
      </c>
      <c r="U222" s="113" t="str">
        <f>General1!$C$39</f>
        <v>urban rural</v>
      </c>
      <c r="V222" s="113" t="str">
        <f>General1!$E$39</f>
        <v>urban</v>
      </c>
      <c r="W222" s="113">
        <f>General1!$E$43</f>
        <v>0</v>
      </c>
      <c r="X222" s="113">
        <f>General1!$E$45</f>
        <v>0</v>
      </c>
      <c r="Y222" s="113" t="s">
        <v>444</v>
      </c>
      <c r="Z222" s="113" t="s">
        <v>452</v>
      </c>
      <c r="AA222" s="113">
        <f>Management2!$E$7</f>
        <v>0</v>
      </c>
      <c r="AB222" s="118">
        <f t="shared" si="14"/>
        <v>0</v>
      </c>
      <c r="AC222" s="118">
        <f>Management2!D40</f>
        <v>0</v>
      </c>
      <c r="BJ222" s="113" t="str">
        <f>Management2!C40</f>
        <v>Other</v>
      </c>
      <c r="BK222" s="113" t="s">
        <v>453</v>
      </c>
    </row>
    <row r="223" spans="1:63" x14ac:dyDescent="0.25">
      <c r="A223" s="113" t="str">
        <f t="shared" si="15"/>
        <v>CMS.222</v>
      </c>
      <c r="B223" s="113">
        <f>General1!$C$2</f>
        <v>6</v>
      </c>
      <c r="C223" s="113">
        <v>222</v>
      </c>
      <c r="D223" s="113" t="str">
        <f>General1!$E$6</f>
        <v>CMS</v>
      </c>
      <c r="E223" s="113" t="str">
        <f>General1!$E$8</f>
        <v>yes</v>
      </c>
      <c r="F223" s="117" t="str">
        <f>General1!$E$10</f>
        <v>yes</v>
      </c>
      <c r="G223" s="113" t="str">
        <f>General1!$E$13</f>
        <v>yes</v>
      </c>
      <c r="H223" s="113" t="str">
        <f>General1!$E$15</f>
        <v>yes</v>
      </c>
      <c r="I223" s="113" t="str">
        <f>General1!$E$17</f>
        <v>yes</v>
      </c>
      <c r="J223" s="113" t="str">
        <f>General1!$E$19</f>
        <v>no</v>
      </c>
      <c r="K223" s="113" t="str">
        <f>General1!$E$23</f>
        <v>no</v>
      </c>
      <c r="L223" s="113">
        <f>General1!$E$25</f>
        <v>0</v>
      </c>
      <c r="M223" s="113" t="str">
        <f>General1!$C$29</f>
        <v>Facility type</v>
      </c>
      <c r="N223" s="113" t="str">
        <f>General1!$E$29</f>
        <v>warehouse</v>
      </c>
      <c r="O223" s="113" t="str">
        <f>General1!$C$33</f>
        <v>Ownership</v>
      </c>
      <c r="P223" s="113" t="str">
        <f>General1!$E$33</f>
        <v>public</v>
      </c>
      <c r="Q223" s="113" t="str">
        <f>General1!$C$35</f>
        <v xml:space="preserve">Access </v>
      </c>
      <c r="R223" s="113" t="str">
        <f>General1!$E$35</f>
        <v>good</v>
      </c>
      <c r="S223" s="113" t="str">
        <f>General1!$C$37</f>
        <v>Regions</v>
      </c>
      <c r="T223" s="113" t="str">
        <f>General1!$E$37</f>
        <v>South</v>
      </c>
      <c r="U223" s="113" t="str">
        <f>General1!$C$39</f>
        <v>urban rural</v>
      </c>
      <c r="V223" s="113" t="str">
        <f>General1!$E$39</f>
        <v>urban</v>
      </c>
      <c r="W223" s="113">
        <f>General1!$E$43</f>
        <v>0</v>
      </c>
      <c r="X223" s="113">
        <f>General1!$E$45</f>
        <v>0</v>
      </c>
      <c r="Y223" s="113" t="s">
        <v>444</v>
      </c>
      <c r="Z223" s="113" t="s">
        <v>452</v>
      </c>
      <c r="AA223" s="113">
        <f>Management2!$E$7</f>
        <v>0</v>
      </c>
      <c r="AB223" s="118">
        <f t="shared" si="14"/>
        <v>0</v>
      </c>
      <c r="AC223" s="118">
        <f>Management2!D41</f>
        <v>0</v>
      </c>
      <c r="BJ223" s="113" t="str">
        <f>Management2!C41</f>
        <v>Other</v>
      </c>
      <c r="BK223" s="113" t="s">
        <v>453</v>
      </c>
    </row>
    <row r="224" spans="1:63" x14ac:dyDescent="0.25">
      <c r="A224" s="113" t="str">
        <f t="shared" si="15"/>
        <v>CMS.223</v>
      </c>
      <c r="B224" s="113">
        <f>General1!$C$2</f>
        <v>6</v>
      </c>
      <c r="C224" s="113">
        <v>223</v>
      </c>
      <c r="D224" s="113" t="str">
        <f>General1!$E$6</f>
        <v>CMS</v>
      </c>
      <c r="E224" s="113" t="str">
        <f>General1!$E$8</f>
        <v>yes</v>
      </c>
      <c r="F224" s="117" t="str">
        <f>General1!$E$10</f>
        <v>yes</v>
      </c>
      <c r="G224" s="113" t="str">
        <f>General1!$E$13</f>
        <v>yes</v>
      </c>
      <c r="H224" s="113" t="str">
        <f>General1!$E$15</f>
        <v>yes</v>
      </c>
      <c r="I224" s="113" t="str">
        <f>General1!$E$17</f>
        <v>yes</v>
      </c>
      <c r="J224" s="113" t="str">
        <f>General1!$E$19</f>
        <v>no</v>
      </c>
      <c r="K224" s="113" t="str">
        <f>General1!$E$23</f>
        <v>no</v>
      </c>
      <c r="L224" s="113">
        <f>General1!$E$25</f>
        <v>0</v>
      </c>
      <c r="M224" s="113" t="str">
        <f>General1!$C$29</f>
        <v>Facility type</v>
      </c>
      <c r="N224" s="113" t="str">
        <f>General1!$E$29</f>
        <v>warehouse</v>
      </c>
      <c r="O224" s="113" t="str">
        <f>General1!$C$33</f>
        <v>Ownership</v>
      </c>
      <c r="P224" s="113" t="str">
        <f>General1!$E$33</f>
        <v>public</v>
      </c>
      <c r="Q224" s="113" t="str">
        <f>General1!$C$35</f>
        <v xml:space="preserve">Access </v>
      </c>
      <c r="R224" s="113" t="str">
        <f>General1!$E$35</f>
        <v>good</v>
      </c>
      <c r="S224" s="113" t="str">
        <f>General1!$C$37</f>
        <v>Regions</v>
      </c>
      <c r="T224" s="113" t="str">
        <f>General1!$E$37</f>
        <v>South</v>
      </c>
      <c r="U224" s="113" t="str">
        <f>General1!$C$39</f>
        <v>urban rural</v>
      </c>
      <c r="V224" s="113" t="str">
        <f>General1!$E$39</f>
        <v>urban</v>
      </c>
      <c r="W224" s="113">
        <f>General1!$E$43</f>
        <v>0</v>
      </c>
      <c r="X224" s="113">
        <f>General1!$E$45</f>
        <v>0</v>
      </c>
      <c r="Y224" s="113" t="s">
        <v>444</v>
      </c>
      <c r="Z224" s="113" t="s">
        <v>452</v>
      </c>
      <c r="AA224" s="113">
        <f>Management2!$E$7</f>
        <v>0</v>
      </c>
      <c r="AB224" s="118">
        <f t="shared" si="14"/>
        <v>0</v>
      </c>
      <c r="AC224" s="118">
        <f>Management2!D42</f>
        <v>0</v>
      </c>
      <c r="BJ224" s="113" t="str">
        <f>Management2!C42</f>
        <v>Other</v>
      </c>
      <c r="BK224" s="113" t="s">
        <v>453</v>
      </c>
    </row>
    <row r="225" spans="1:63" x14ac:dyDescent="0.25">
      <c r="A225" s="113" t="str">
        <f t="shared" si="15"/>
        <v>CMS.224</v>
      </c>
      <c r="B225" s="113">
        <f>General1!$C$2</f>
        <v>6</v>
      </c>
      <c r="C225" s="113">
        <v>224</v>
      </c>
      <c r="D225" s="113" t="str">
        <f>General1!$E$6</f>
        <v>CMS</v>
      </c>
      <c r="E225" s="113" t="str">
        <f>General1!$E$8</f>
        <v>yes</v>
      </c>
      <c r="F225" s="117" t="str">
        <f>General1!$E$10</f>
        <v>yes</v>
      </c>
      <c r="G225" s="113" t="str">
        <f>General1!$E$13</f>
        <v>yes</v>
      </c>
      <c r="H225" s="113" t="str">
        <f>General1!$E$15</f>
        <v>yes</v>
      </c>
      <c r="I225" s="113" t="str">
        <f>General1!$E$17</f>
        <v>yes</v>
      </c>
      <c r="J225" s="113" t="str">
        <f>General1!$E$19</f>
        <v>no</v>
      </c>
      <c r="K225" s="113" t="str">
        <f>General1!$E$23</f>
        <v>no</v>
      </c>
      <c r="L225" s="113">
        <f>General1!$E$25</f>
        <v>0</v>
      </c>
      <c r="M225" s="113" t="str">
        <f>General1!$C$29</f>
        <v>Facility type</v>
      </c>
      <c r="N225" s="113" t="str">
        <f>General1!$E$29</f>
        <v>warehouse</v>
      </c>
      <c r="O225" s="113" t="str">
        <f>General1!$C$33</f>
        <v>Ownership</v>
      </c>
      <c r="P225" s="113" t="str">
        <f>General1!$E$33</f>
        <v>public</v>
      </c>
      <c r="Q225" s="113" t="str">
        <f>General1!$C$35</f>
        <v xml:space="preserve">Access </v>
      </c>
      <c r="R225" s="113" t="str">
        <f>General1!$E$35</f>
        <v>good</v>
      </c>
      <c r="S225" s="113" t="str">
        <f>General1!$C$37</f>
        <v>Regions</v>
      </c>
      <c r="T225" s="113" t="str">
        <f>General1!$E$37</f>
        <v>South</v>
      </c>
      <c r="U225" s="113" t="str">
        <f>General1!$C$39</f>
        <v>urban rural</v>
      </c>
      <c r="V225" s="113" t="str">
        <f>General1!$E$39</f>
        <v>urban</v>
      </c>
      <c r="W225" s="113">
        <f>General1!$E$43</f>
        <v>0</v>
      </c>
      <c r="X225" s="113">
        <f>General1!$E$45</f>
        <v>0</v>
      </c>
      <c r="Y225" s="113" t="s">
        <v>444</v>
      </c>
      <c r="Z225" s="113" t="s">
        <v>452</v>
      </c>
      <c r="AA225" s="113">
        <f>Management2!$E$7</f>
        <v>0</v>
      </c>
      <c r="AB225" s="118">
        <f t="shared" si="14"/>
        <v>0</v>
      </c>
      <c r="AC225" s="118">
        <f>Management2!D43</f>
        <v>0</v>
      </c>
      <c r="BJ225" s="113" t="str">
        <f>Management2!C43</f>
        <v>Other</v>
      </c>
      <c r="BK225" s="113" t="s">
        <v>453</v>
      </c>
    </row>
    <row r="226" spans="1:63" x14ac:dyDescent="0.25">
      <c r="A226" s="113" t="str">
        <f t="shared" si="15"/>
        <v>CMS.225</v>
      </c>
      <c r="B226" s="113">
        <f>General1!$C$2</f>
        <v>6</v>
      </c>
      <c r="C226" s="113">
        <v>225</v>
      </c>
      <c r="D226" s="113" t="str">
        <f>General1!$E$6</f>
        <v>CMS</v>
      </c>
      <c r="E226" s="113" t="str">
        <f>General1!$E$8</f>
        <v>yes</v>
      </c>
      <c r="F226" s="117" t="str">
        <f>General1!$E$10</f>
        <v>yes</v>
      </c>
      <c r="G226" s="113" t="str">
        <f>General1!$E$13</f>
        <v>yes</v>
      </c>
      <c r="H226" s="113" t="str">
        <f>General1!$E$15</f>
        <v>yes</v>
      </c>
      <c r="I226" s="113" t="str">
        <f>General1!$E$17</f>
        <v>yes</v>
      </c>
      <c r="J226" s="113" t="str">
        <f>General1!$E$19</f>
        <v>no</v>
      </c>
      <c r="K226" s="113" t="str">
        <f>General1!$E$23</f>
        <v>no</v>
      </c>
      <c r="L226" s="113">
        <f>General1!$E$25</f>
        <v>0</v>
      </c>
      <c r="M226" s="113" t="str">
        <f>General1!$C$29</f>
        <v>Facility type</v>
      </c>
      <c r="N226" s="113" t="str">
        <f>General1!$E$29</f>
        <v>warehouse</v>
      </c>
      <c r="O226" s="113" t="str">
        <f>General1!$C$33</f>
        <v>Ownership</v>
      </c>
      <c r="P226" s="113" t="str">
        <f>General1!$E$33</f>
        <v>public</v>
      </c>
      <c r="Q226" s="113" t="str">
        <f>General1!$C$35</f>
        <v xml:space="preserve">Access </v>
      </c>
      <c r="R226" s="113" t="str">
        <f>General1!$E$35</f>
        <v>good</v>
      </c>
      <c r="S226" s="113" t="str">
        <f>General1!$C$37</f>
        <v>Regions</v>
      </c>
      <c r="T226" s="113" t="str">
        <f>General1!$E$37</f>
        <v>South</v>
      </c>
      <c r="U226" s="113" t="str">
        <f>General1!$C$39</f>
        <v>urban rural</v>
      </c>
      <c r="V226" s="113" t="str">
        <f>General1!$E$39</f>
        <v>urban</v>
      </c>
      <c r="W226" s="113">
        <f>General1!$E$43</f>
        <v>0</v>
      </c>
      <c r="X226" s="113">
        <f>General1!$E$45</f>
        <v>0</v>
      </c>
      <c r="Y226" s="113" t="s">
        <v>444</v>
      </c>
      <c r="Z226" s="113" t="s">
        <v>452</v>
      </c>
      <c r="AA226" s="113">
        <f>Management2!$E$7</f>
        <v>0</v>
      </c>
      <c r="AB226" s="118">
        <f t="shared" si="14"/>
        <v>0</v>
      </c>
      <c r="AC226" s="118">
        <f>Management2!D44</f>
        <v>0</v>
      </c>
      <c r="BJ226" s="113" t="str">
        <f>Management2!C44</f>
        <v>Other</v>
      </c>
      <c r="BK226" s="113" t="s">
        <v>453</v>
      </c>
    </row>
    <row r="227" spans="1:63" x14ac:dyDescent="0.25">
      <c r="A227" s="113" t="str">
        <f t="shared" si="15"/>
        <v>CMS.226</v>
      </c>
      <c r="B227" s="113">
        <f>General1!$C$2</f>
        <v>6</v>
      </c>
      <c r="C227" s="113">
        <v>226</v>
      </c>
      <c r="D227" s="113" t="str">
        <f>General1!$E$6</f>
        <v>CMS</v>
      </c>
      <c r="E227" s="113" t="str">
        <f>General1!$E$8</f>
        <v>yes</v>
      </c>
      <c r="F227" s="117" t="str">
        <f>General1!$E$10</f>
        <v>yes</v>
      </c>
      <c r="G227" s="113" t="str">
        <f>General1!$E$13</f>
        <v>yes</v>
      </c>
      <c r="H227" s="113" t="str">
        <f>General1!$E$15</f>
        <v>yes</v>
      </c>
      <c r="I227" s="113" t="str">
        <f>General1!$E$17</f>
        <v>yes</v>
      </c>
      <c r="J227" s="113" t="str">
        <f>General1!$E$19</f>
        <v>no</v>
      </c>
      <c r="K227" s="113" t="str">
        <f>General1!$E$23</f>
        <v>no</v>
      </c>
      <c r="L227" s="113">
        <f>General1!$E$25</f>
        <v>0</v>
      </c>
      <c r="M227" s="113" t="str">
        <f>General1!$C$29</f>
        <v>Facility type</v>
      </c>
      <c r="N227" s="113" t="str">
        <f>General1!$E$29</f>
        <v>warehouse</v>
      </c>
      <c r="O227" s="113" t="str">
        <f>General1!$C$33</f>
        <v>Ownership</v>
      </c>
      <c r="P227" s="113" t="str">
        <f>General1!$E$33</f>
        <v>public</v>
      </c>
      <c r="Q227" s="113" t="str">
        <f>General1!$C$35</f>
        <v xml:space="preserve">Access </v>
      </c>
      <c r="R227" s="113" t="str">
        <f>General1!$E$35</f>
        <v>good</v>
      </c>
      <c r="S227" s="113" t="str">
        <f>General1!$C$37</f>
        <v>Regions</v>
      </c>
      <c r="T227" s="113" t="str">
        <f>General1!$E$37</f>
        <v>South</v>
      </c>
      <c r="U227" s="113" t="str">
        <f>General1!$C$39</f>
        <v>urban rural</v>
      </c>
      <c r="V227" s="113" t="str">
        <f>General1!$E$39</f>
        <v>urban</v>
      </c>
      <c r="W227" s="113">
        <f>General1!$E$43</f>
        <v>0</v>
      </c>
      <c r="X227" s="113">
        <f>General1!$E$45</f>
        <v>0</v>
      </c>
      <c r="Y227" s="113" t="s">
        <v>444</v>
      </c>
      <c r="Z227" s="113" t="s">
        <v>452</v>
      </c>
      <c r="AA227" s="113">
        <f>Management2!$E$7</f>
        <v>0</v>
      </c>
      <c r="AB227" s="118">
        <f t="shared" si="14"/>
        <v>0</v>
      </c>
      <c r="AC227" s="118">
        <f>Management2!D45</f>
        <v>0</v>
      </c>
      <c r="BJ227" s="113" t="str">
        <f>Management2!C45</f>
        <v>Other</v>
      </c>
      <c r="BK227" s="113" t="s">
        <v>453</v>
      </c>
    </row>
  </sheetData>
  <printOptions gridLines="1"/>
  <pageMargins left="0.75" right="0.75" top="1" bottom="1" header="0.5" footer="0.5"/>
  <pageSetup scale="84" orientation="portrait" cellComments="asDisplayed" r:id="rId1"/>
  <headerFooter alignWithMargins="0"/>
  <rowBreaks count="2" manualBreakCount="2">
    <brk id="56" min="24" max="28" man="1"/>
    <brk id="119" min="24" max="28"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T154"/>
  <sheetViews>
    <sheetView topLeftCell="H1" workbookViewId="0">
      <selection activeCell="O5" sqref="O5:O404"/>
    </sheetView>
  </sheetViews>
  <sheetFormatPr defaultColWidth="9.109375" defaultRowHeight="13.2" x14ac:dyDescent="0.25"/>
  <cols>
    <col min="1" max="1" width="20.88671875" style="113" bestFit="1" customWidth="1"/>
    <col min="2" max="2" width="9.109375" style="113"/>
    <col min="3" max="3" width="24" style="113" customWidth="1"/>
    <col min="4" max="4" width="19.6640625" style="113" customWidth="1"/>
    <col min="5" max="8" width="9.109375" style="113"/>
    <col min="9" max="9" width="9.44140625" style="113" customWidth="1"/>
    <col min="10" max="16384" width="9.109375" style="113"/>
  </cols>
  <sheetData>
    <row r="3" spans="3:20" ht="12.75" x14ac:dyDescent="0.2">
      <c r="C3" s="113" t="s">
        <v>146</v>
      </c>
      <c r="I3" s="113" t="s">
        <v>147</v>
      </c>
      <c r="O3" s="113" t="s">
        <v>148</v>
      </c>
      <c r="T3" s="113" t="s">
        <v>149</v>
      </c>
    </row>
    <row r="4" spans="3:20" ht="12.75" x14ac:dyDescent="0.2">
      <c r="E4" s="113" t="s">
        <v>150</v>
      </c>
      <c r="T4" s="113" t="str">
        <f>IF(Transport3!C10 = "","",Transport3!C10)</f>
        <v>honda</v>
      </c>
    </row>
    <row r="5" spans="3:20" ht="12.75" x14ac:dyDescent="0.2">
      <c r="C5" s="113" t="s">
        <v>151</v>
      </c>
      <c r="D5" s="113" t="s">
        <v>152</v>
      </c>
      <c r="E5" s="113" t="s">
        <v>153</v>
      </c>
      <c r="I5" s="113" t="s">
        <v>154</v>
      </c>
      <c r="J5" s="113">
        <v>6</v>
      </c>
      <c r="O5" s="113" t="s">
        <v>155</v>
      </c>
      <c r="T5" s="113" t="str">
        <f>IF(Transport3!C11 = "","",Transport3!C11)</f>
        <v>toyota</v>
      </c>
    </row>
    <row r="6" spans="3:20" ht="12.75" x14ac:dyDescent="0.2">
      <c r="C6" s="113" t="s">
        <v>156</v>
      </c>
      <c r="D6" s="113" t="s">
        <v>157</v>
      </c>
      <c r="E6" s="113" t="s">
        <v>158</v>
      </c>
      <c r="I6" s="113" t="s">
        <v>159</v>
      </c>
      <c r="J6" s="113">
        <v>37</v>
      </c>
      <c r="O6" s="113" t="s">
        <v>160</v>
      </c>
      <c r="T6" s="113" t="str">
        <f>IF(Transport3!C12 = "","",Transport3!C12)</f>
        <v/>
      </c>
    </row>
    <row r="7" spans="3:20" ht="12.75" x14ac:dyDescent="0.2">
      <c r="C7" s="113" t="s">
        <v>161</v>
      </c>
      <c r="D7" s="113" t="s">
        <v>162</v>
      </c>
      <c r="E7" s="113" t="s">
        <v>163</v>
      </c>
      <c r="I7" s="113" t="s">
        <v>164</v>
      </c>
      <c r="J7" s="113">
        <v>38</v>
      </c>
      <c r="O7" s="113" t="s">
        <v>165</v>
      </c>
      <c r="T7" s="113" t="str">
        <f>IF(Transport3!C13 = "","",Transport3!C13)</f>
        <v/>
      </c>
    </row>
    <row r="8" spans="3:20" ht="12.75" x14ac:dyDescent="0.2">
      <c r="C8" s="113" t="s">
        <v>166</v>
      </c>
      <c r="D8" s="113" t="s">
        <v>167</v>
      </c>
      <c r="E8" s="113" t="s">
        <v>168</v>
      </c>
      <c r="I8" s="113" t="s">
        <v>169</v>
      </c>
      <c r="J8" s="113">
        <v>39</v>
      </c>
      <c r="O8" s="113" t="s">
        <v>170</v>
      </c>
      <c r="T8" s="113" t="str">
        <f>IF(Transport3!C14 = "","",Transport3!C14)</f>
        <v/>
      </c>
    </row>
    <row r="9" spans="3:20" ht="12.75" x14ac:dyDescent="0.2">
      <c r="I9" s="113" t="s">
        <v>171</v>
      </c>
      <c r="J9" s="113">
        <v>1</v>
      </c>
      <c r="O9" s="113" t="s">
        <v>172</v>
      </c>
      <c r="T9" s="113" t="str">
        <f>IF(Transport3!C15 = "","",Transport3!C15)</f>
        <v/>
      </c>
    </row>
    <row r="10" spans="3:20" ht="12.75" x14ac:dyDescent="0.2">
      <c r="I10" s="113" t="s">
        <v>173</v>
      </c>
      <c r="J10" s="113">
        <v>2</v>
      </c>
      <c r="O10" s="113" t="s">
        <v>174</v>
      </c>
      <c r="T10" s="113" t="str">
        <f>IF(Transport3!C16 = "","",Transport3!C16)</f>
        <v/>
      </c>
    </row>
    <row r="11" spans="3:20" ht="12.75" x14ac:dyDescent="0.2">
      <c r="I11" s="113" t="s">
        <v>175</v>
      </c>
      <c r="J11" s="113">
        <v>3</v>
      </c>
      <c r="O11" s="113" t="s">
        <v>176</v>
      </c>
      <c r="T11" s="113" t="str">
        <f>IF(Transport3!C17 = "","",Transport3!C17)</f>
        <v/>
      </c>
    </row>
    <row r="12" spans="3:20" ht="12.75" x14ac:dyDescent="0.2">
      <c r="I12" s="113" t="s">
        <v>177</v>
      </c>
      <c r="J12" s="113">
        <v>4</v>
      </c>
      <c r="O12" s="113" t="s">
        <v>178</v>
      </c>
      <c r="T12" s="113" t="str">
        <f>IF(Transport3!C18 = "","",Transport3!C18)</f>
        <v/>
      </c>
    </row>
    <row r="13" spans="3:20" ht="12.75" x14ac:dyDescent="0.2">
      <c r="I13" s="113" t="s">
        <v>179</v>
      </c>
      <c r="J13" s="113">
        <v>5</v>
      </c>
      <c r="O13" s="113" t="s">
        <v>180</v>
      </c>
      <c r="T13" s="113" t="str">
        <f>IF(Transport3!C19 = "","",Transport3!C19)</f>
        <v/>
      </c>
    </row>
    <row r="14" spans="3:20" ht="12.75" x14ac:dyDescent="0.2">
      <c r="I14" s="113" t="s">
        <v>181</v>
      </c>
      <c r="J14" s="113">
        <v>17</v>
      </c>
      <c r="O14" s="113" t="s">
        <v>182</v>
      </c>
      <c r="T14" s="113" t="str">
        <f>IF(Transport3!C20 = "","",Transport3!C20)</f>
        <v/>
      </c>
    </row>
    <row r="15" spans="3:20" ht="12.75" x14ac:dyDescent="0.2">
      <c r="E15" s="113" t="s">
        <v>183</v>
      </c>
      <c r="I15" s="113" t="s">
        <v>184</v>
      </c>
      <c r="J15" s="113">
        <v>26</v>
      </c>
      <c r="O15" s="113" t="s">
        <v>185</v>
      </c>
      <c r="T15" s="113" t="str">
        <f>IF(Transport3!C21 = "","",Transport3!C21)</f>
        <v/>
      </c>
    </row>
    <row r="16" spans="3:20" ht="12.75" x14ac:dyDescent="0.2">
      <c r="I16" s="113" t="s">
        <v>186</v>
      </c>
      <c r="J16" s="113">
        <v>27</v>
      </c>
      <c r="O16" s="113" t="s">
        <v>187</v>
      </c>
      <c r="T16" s="113" t="str">
        <f>IF(Transport3!C22 = "","",Transport3!C22)</f>
        <v/>
      </c>
    </row>
    <row r="17" spans="1:20" ht="12.75" x14ac:dyDescent="0.2">
      <c r="A17" s="113" t="s">
        <v>188</v>
      </c>
      <c r="C17" s="114" t="s">
        <v>189</v>
      </c>
      <c r="D17" s="113" t="s">
        <v>190</v>
      </c>
      <c r="I17" s="113" t="s">
        <v>191</v>
      </c>
      <c r="J17" s="113">
        <v>28</v>
      </c>
      <c r="O17" s="113" t="s">
        <v>192</v>
      </c>
      <c r="T17" s="113" t="str">
        <f>IF(Transport3!C23 = "","",Transport3!C23)</f>
        <v/>
      </c>
    </row>
    <row r="18" spans="1:20" ht="12.75" x14ac:dyDescent="0.2">
      <c r="A18" s="113" t="s">
        <v>137</v>
      </c>
      <c r="C18" s="113" t="s">
        <v>193</v>
      </c>
      <c r="D18" s="113" t="s">
        <v>194</v>
      </c>
      <c r="I18" s="113" t="s">
        <v>195</v>
      </c>
      <c r="J18" s="113">
        <v>29</v>
      </c>
      <c r="O18" s="113" t="s">
        <v>196</v>
      </c>
      <c r="T18" s="113" t="str">
        <f>IF(Transport3!C24 = "","",Transport3!C24)</f>
        <v/>
      </c>
    </row>
    <row r="19" spans="1:20" ht="12.75" x14ac:dyDescent="0.2">
      <c r="A19" s="113" t="s">
        <v>197</v>
      </c>
      <c r="C19" s="113" t="s">
        <v>193</v>
      </c>
      <c r="D19" s="113" t="s">
        <v>198</v>
      </c>
      <c r="I19" s="113" t="s">
        <v>199</v>
      </c>
      <c r="J19" s="113">
        <v>30</v>
      </c>
      <c r="O19" s="113" t="s">
        <v>200</v>
      </c>
      <c r="T19" s="113" t="str">
        <f>IF(Transport3!C25 = "","",Transport3!C25)</f>
        <v/>
      </c>
    </row>
    <row r="20" spans="1:20" ht="12.75" x14ac:dyDescent="0.2">
      <c r="A20" s="113" t="s">
        <v>201</v>
      </c>
      <c r="C20" s="113" t="s">
        <v>193</v>
      </c>
      <c r="D20" s="113" t="s">
        <v>202</v>
      </c>
      <c r="I20" s="113" t="s">
        <v>203</v>
      </c>
      <c r="J20" s="113">
        <v>31</v>
      </c>
      <c r="O20" s="113" t="s">
        <v>204</v>
      </c>
      <c r="T20" s="113" t="str">
        <f>IF(Transport3!C26 = "","",Transport3!C26)</f>
        <v/>
      </c>
    </row>
    <row r="21" spans="1:20" ht="12.75" x14ac:dyDescent="0.2">
      <c r="A21" s="113" t="s">
        <v>205</v>
      </c>
      <c r="C21" s="113" t="s">
        <v>193</v>
      </c>
      <c r="D21" s="113" t="s">
        <v>206</v>
      </c>
      <c r="I21" s="113" t="s">
        <v>207</v>
      </c>
      <c r="J21" s="113">
        <v>32</v>
      </c>
      <c r="O21" s="113" t="s">
        <v>208</v>
      </c>
      <c r="T21" s="113" t="str">
        <f>IF(Transport3!C27 = "","",Transport3!C27)</f>
        <v/>
      </c>
    </row>
    <row r="22" spans="1:20" ht="12.75" x14ac:dyDescent="0.2">
      <c r="A22" s="113" t="s">
        <v>209</v>
      </c>
      <c r="C22" s="113" t="s">
        <v>193</v>
      </c>
      <c r="I22" s="113" t="s">
        <v>210</v>
      </c>
      <c r="J22" s="113">
        <v>33</v>
      </c>
      <c r="O22" s="113" t="s">
        <v>211</v>
      </c>
      <c r="T22" s="113" t="str">
        <f>IF(Transport3!C28 = "","",Transport3!C28)</f>
        <v/>
      </c>
    </row>
    <row r="23" spans="1:20" ht="12.75" x14ac:dyDescent="0.2">
      <c r="A23" s="113" t="s">
        <v>212</v>
      </c>
      <c r="C23" s="113" t="s">
        <v>197</v>
      </c>
      <c r="D23" s="113" t="s">
        <v>213</v>
      </c>
      <c r="I23" s="113" t="s">
        <v>214</v>
      </c>
      <c r="J23" s="113">
        <v>34</v>
      </c>
      <c r="O23" s="113" t="s">
        <v>215</v>
      </c>
      <c r="T23" s="113" t="str">
        <f>IF(Transport3!C29 = "","",Transport3!C29)</f>
        <v/>
      </c>
    </row>
    <row r="24" spans="1:20" ht="12.75" x14ac:dyDescent="0.2">
      <c r="C24" s="113" t="s">
        <v>197</v>
      </c>
      <c r="D24" s="113" t="s">
        <v>216</v>
      </c>
      <c r="I24" s="113" t="s">
        <v>217</v>
      </c>
      <c r="J24" s="113">
        <v>35</v>
      </c>
      <c r="O24" s="113" t="s">
        <v>218</v>
      </c>
      <c r="T24" s="113" t="str">
        <f>IF(Transport3!C30 = "","",Transport3!C30)</f>
        <v/>
      </c>
    </row>
    <row r="25" spans="1:20" ht="12.75" x14ac:dyDescent="0.2">
      <c r="C25" s="113" t="s">
        <v>197</v>
      </c>
      <c r="I25" s="113" t="s">
        <v>219</v>
      </c>
      <c r="J25" s="113">
        <v>18</v>
      </c>
      <c r="O25" s="113" t="s">
        <v>220</v>
      </c>
      <c r="T25" s="113" t="str">
        <f>IF(Transport3!C31 = "","",Transport3!C31)</f>
        <v/>
      </c>
    </row>
    <row r="26" spans="1:20" ht="12.75" x14ac:dyDescent="0.2">
      <c r="C26" s="113" t="s">
        <v>197</v>
      </c>
      <c r="I26" s="113" t="s">
        <v>221</v>
      </c>
      <c r="J26" s="113">
        <v>36</v>
      </c>
      <c r="O26" s="113" t="s">
        <v>222</v>
      </c>
      <c r="T26" s="113" t="str">
        <f>IF(Transport3!C32 = "","",Transport3!C32)</f>
        <v/>
      </c>
    </row>
    <row r="27" spans="1:20" ht="12.75" x14ac:dyDescent="0.2">
      <c r="C27" s="113" t="s">
        <v>197</v>
      </c>
      <c r="I27" s="113" t="s">
        <v>223</v>
      </c>
      <c r="J27" s="113">
        <v>19</v>
      </c>
      <c r="O27" s="113" t="s">
        <v>224</v>
      </c>
      <c r="T27" s="113" t="str">
        <f>IF(Transport3!C33 = "","",Transport3!C33)</f>
        <v/>
      </c>
    </row>
    <row r="28" spans="1:20" ht="12.75" x14ac:dyDescent="0.2">
      <c r="C28" s="113" t="s">
        <v>201</v>
      </c>
      <c r="D28" s="113" t="s">
        <v>225</v>
      </c>
      <c r="I28" s="113" t="s">
        <v>226</v>
      </c>
      <c r="J28" s="113">
        <v>20</v>
      </c>
      <c r="O28" s="113" t="s">
        <v>227</v>
      </c>
      <c r="T28" s="113" t="str">
        <f>IF(Transport3!C34 = "","",Transport3!C34)</f>
        <v/>
      </c>
    </row>
    <row r="29" spans="1:20" ht="12.75" x14ac:dyDescent="0.2">
      <c r="C29" s="113" t="s">
        <v>201</v>
      </c>
      <c r="D29" s="113" t="s">
        <v>228</v>
      </c>
      <c r="I29" s="113" t="s">
        <v>229</v>
      </c>
      <c r="J29" s="113">
        <v>21</v>
      </c>
      <c r="O29" s="113" t="s">
        <v>230</v>
      </c>
      <c r="T29" s="113" t="str">
        <f>IF(Transport3!C35 = "","",Transport3!C35)</f>
        <v/>
      </c>
    </row>
    <row r="30" spans="1:20" ht="12.75" x14ac:dyDescent="0.2">
      <c r="C30" s="113" t="s">
        <v>201</v>
      </c>
      <c r="D30" s="113" t="s">
        <v>231</v>
      </c>
      <c r="I30" s="113" t="s">
        <v>232</v>
      </c>
      <c r="J30" s="113">
        <v>22</v>
      </c>
      <c r="O30" s="113" t="s">
        <v>233</v>
      </c>
      <c r="T30" s="113" t="str">
        <f>IF(Transport3!C36 = "","",Transport3!C36)</f>
        <v/>
      </c>
    </row>
    <row r="31" spans="1:20" ht="12.75" x14ac:dyDescent="0.2">
      <c r="C31" s="113" t="s">
        <v>201</v>
      </c>
      <c r="I31" s="113" t="s">
        <v>234</v>
      </c>
      <c r="J31" s="113">
        <v>23</v>
      </c>
      <c r="O31" s="113" t="s">
        <v>235</v>
      </c>
      <c r="T31" s="113" t="str">
        <f>IF(Transport3!C37 = "","",Transport3!C37)</f>
        <v/>
      </c>
    </row>
    <row r="32" spans="1:20" ht="12.75" x14ac:dyDescent="0.2">
      <c r="C32" s="113" t="s">
        <v>201</v>
      </c>
      <c r="I32" s="113" t="s">
        <v>236</v>
      </c>
      <c r="J32" s="113">
        <v>24</v>
      </c>
      <c r="O32" s="113" t="s">
        <v>237</v>
      </c>
      <c r="T32" s="113" t="str">
        <f>IF(Transport3!C38 = "","",Transport3!C38)</f>
        <v/>
      </c>
    </row>
    <row r="33" spans="3:20" ht="12.75" x14ac:dyDescent="0.2">
      <c r="C33" s="113" t="s">
        <v>205</v>
      </c>
      <c r="D33" s="113" t="s">
        <v>238</v>
      </c>
      <c r="I33" s="113" t="s">
        <v>239</v>
      </c>
      <c r="J33" s="113">
        <v>25</v>
      </c>
      <c r="O33" s="113" t="s">
        <v>240</v>
      </c>
      <c r="T33" s="113" t="str">
        <f>IF(Transport3!C39 = "","",Transport3!C39)</f>
        <v/>
      </c>
    </row>
    <row r="34" spans="3:20" ht="12.75" x14ac:dyDescent="0.2">
      <c r="C34" s="113" t="s">
        <v>205</v>
      </c>
      <c r="D34" s="113" t="s">
        <v>241</v>
      </c>
      <c r="I34" s="113" t="s">
        <v>242</v>
      </c>
      <c r="J34" s="113">
        <v>40</v>
      </c>
      <c r="O34" s="113" t="s">
        <v>243</v>
      </c>
    </row>
    <row r="35" spans="3:20" ht="12.75" x14ac:dyDescent="0.2">
      <c r="C35" s="113" t="s">
        <v>205</v>
      </c>
      <c r="D35" s="113" t="s">
        <v>244</v>
      </c>
      <c r="I35" s="113" t="s">
        <v>245</v>
      </c>
      <c r="J35" s="113">
        <v>41</v>
      </c>
      <c r="O35" s="113" t="s">
        <v>246</v>
      </c>
    </row>
    <row r="36" spans="3:20" x14ac:dyDescent="0.25">
      <c r="C36" s="113" t="s">
        <v>205</v>
      </c>
      <c r="D36" s="113" t="s">
        <v>247</v>
      </c>
      <c r="I36" s="113" t="s">
        <v>248</v>
      </c>
      <c r="J36" s="113">
        <v>42</v>
      </c>
      <c r="O36" s="113" t="s">
        <v>249</v>
      </c>
    </row>
    <row r="37" spans="3:20" x14ac:dyDescent="0.25">
      <c r="C37" s="113" t="s">
        <v>205</v>
      </c>
      <c r="I37" s="113" t="s">
        <v>250</v>
      </c>
      <c r="J37" s="113">
        <v>43</v>
      </c>
      <c r="O37" s="113" t="s">
        <v>251</v>
      </c>
    </row>
    <row r="38" spans="3:20" x14ac:dyDescent="0.25">
      <c r="C38" s="113" t="s">
        <v>209</v>
      </c>
      <c r="D38" s="113" t="s">
        <v>252</v>
      </c>
      <c r="I38" s="113" t="s">
        <v>253</v>
      </c>
      <c r="J38" s="113">
        <v>44</v>
      </c>
      <c r="O38" s="113" t="s">
        <v>254</v>
      </c>
    </row>
    <row r="39" spans="3:20" x14ac:dyDescent="0.25">
      <c r="C39" s="113" t="s">
        <v>209</v>
      </c>
      <c r="D39" s="113" t="s">
        <v>255</v>
      </c>
      <c r="I39" s="113" t="s">
        <v>256</v>
      </c>
      <c r="J39" s="113">
        <v>45</v>
      </c>
      <c r="O39" s="113" t="s">
        <v>257</v>
      </c>
    </row>
    <row r="40" spans="3:20" x14ac:dyDescent="0.25">
      <c r="C40" s="113" t="s">
        <v>209</v>
      </c>
      <c r="I40" s="113" t="s">
        <v>258</v>
      </c>
      <c r="J40" s="113">
        <v>46</v>
      </c>
      <c r="O40" s="113" t="s">
        <v>259</v>
      </c>
    </row>
    <row r="41" spans="3:20" x14ac:dyDescent="0.25">
      <c r="C41" s="113" t="s">
        <v>209</v>
      </c>
      <c r="I41" s="113" t="s">
        <v>260</v>
      </c>
      <c r="J41" s="113">
        <v>47</v>
      </c>
      <c r="O41" s="113" t="s">
        <v>261</v>
      </c>
    </row>
    <row r="42" spans="3:20" x14ac:dyDescent="0.25">
      <c r="C42" s="113" t="s">
        <v>209</v>
      </c>
      <c r="I42" s="113" t="s">
        <v>262</v>
      </c>
      <c r="J42" s="113">
        <v>48</v>
      </c>
      <c r="O42" s="113" t="s">
        <v>263</v>
      </c>
    </row>
    <row r="43" spans="3:20" x14ac:dyDescent="0.25">
      <c r="I43" s="113" t="s">
        <v>264</v>
      </c>
      <c r="J43" s="113">
        <v>49</v>
      </c>
      <c r="O43" s="113" t="s">
        <v>265</v>
      </c>
    </row>
    <row r="44" spans="3:20" x14ac:dyDescent="0.25">
      <c r="I44" s="113" t="s">
        <v>266</v>
      </c>
      <c r="J44" s="113">
        <v>50</v>
      </c>
      <c r="O44" s="113" t="s">
        <v>267</v>
      </c>
    </row>
    <row r="45" spans="3:20" x14ac:dyDescent="0.25">
      <c r="I45" s="113" t="s">
        <v>268</v>
      </c>
      <c r="J45" s="113">
        <v>7</v>
      </c>
      <c r="O45" s="113" t="s">
        <v>269</v>
      </c>
    </row>
    <row r="46" spans="3:20" x14ac:dyDescent="0.25">
      <c r="I46" s="113" t="s">
        <v>270</v>
      </c>
      <c r="J46" s="113">
        <v>16</v>
      </c>
      <c r="O46" s="113" t="s">
        <v>271</v>
      </c>
    </row>
    <row r="47" spans="3:20" x14ac:dyDescent="0.25">
      <c r="C47" s="113" t="s">
        <v>272</v>
      </c>
      <c r="D47" s="113" t="s">
        <v>273</v>
      </c>
      <c r="I47" s="113" t="s">
        <v>274</v>
      </c>
      <c r="J47" s="113">
        <v>8</v>
      </c>
      <c r="O47" s="113" t="s">
        <v>275</v>
      </c>
    </row>
    <row r="48" spans="3:20" x14ac:dyDescent="0.25">
      <c r="C48" s="113" t="s">
        <v>276</v>
      </c>
      <c r="D48" s="113">
        <v>100</v>
      </c>
      <c r="I48" s="113" t="s">
        <v>277</v>
      </c>
      <c r="J48" s="113">
        <v>9</v>
      </c>
      <c r="O48" s="113" t="s">
        <v>278</v>
      </c>
    </row>
    <row r="49" spans="2:15" x14ac:dyDescent="0.25">
      <c r="C49" s="113" t="s">
        <v>279</v>
      </c>
      <c r="D49" s="113">
        <v>1</v>
      </c>
      <c r="I49" s="113" t="s">
        <v>280</v>
      </c>
      <c r="J49" s="113">
        <v>10</v>
      </c>
      <c r="O49" s="113" t="s">
        <v>281</v>
      </c>
    </row>
    <row r="50" spans="2:15" x14ac:dyDescent="0.25">
      <c r="I50" s="113" t="s">
        <v>282</v>
      </c>
      <c r="J50" s="113">
        <v>11</v>
      </c>
      <c r="O50" s="113" t="s">
        <v>283</v>
      </c>
    </row>
    <row r="51" spans="2:15" x14ac:dyDescent="0.25">
      <c r="I51" s="113" t="s">
        <v>284</v>
      </c>
      <c r="J51" s="113">
        <v>12</v>
      </c>
      <c r="O51" s="113" t="s">
        <v>285</v>
      </c>
    </row>
    <row r="52" spans="2:15" x14ac:dyDescent="0.25">
      <c r="I52" s="113" t="s">
        <v>286</v>
      </c>
      <c r="J52" s="113">
        <v>13</v>
      </c>
      <c r="O52" s="113" t="s">
        <v>287</v>
      </c>
    </row>
    <row r="53" spans="2:15" x14ac:dyDescent="0.25">
      <c r="I53" s="113" t="s">
        <v>288</v>
      </c>
      <c r="J53" s="113">
        <v>14</v>
      </c>
      <c r="O53" s="113" t="s">
        <v>289</v>
      </c>
    </row>
    <row r="54" spans="2:15" x14ac:dyDescent="0.25">
      <c r="I54" s="113" t="s">
        <v>290</v>
      </c>
      <c r="J54" s="113">
        <v>15</v>
      </c>
      <c r="O54" s="113" t="s">
        <v>291</v>
      </c>
    </row>
    <row r="55" spans="2:15" x14ac:dyDescent="0.25">
      <c r="O55" s="113" t="s">
        <v>292</v>
      </c>
    </row>
    <row r="56" spans="2:15" x14ac:dyDescent="0.25">
      <c r="O56" s="113" t="s">
        <v>293</v>
      </c>
    </row>
    <row r="57" spans="2:15" x14ac:dyDescent="0.25">
      <c r="O57" s="113" t="s">
        <v>294</v>
      </c>
    </row>
    <row r="58" spans="2:15" x14ac:dyDescent="0.25">
      <c r="O58" s="113" t="s">
        <v>295</v>
      </c>
    </row>
    <row r="59" spans="2:15" x14ac:dyDescent="0.25">
      <c r="O59" s="113" t="s">
        <v>296</v>
      </c>
    </row>
    <row r="60" spans="2:15" x14ac:dyDescent="0.25">
      <c r="B60" s="113" t="s">
        <v>297</v>
      </c>
      <c r="C60" s="113">
        <v>40</v>
      </c>
      <c r="O60" s="113" t="s">
        <v>298</v>
      </c>
    </row>
    <row r="61" spans="2:15" x14ac:dyDescent="0.25">
      <c r="O61" s="113" t="s">
        <v>299</v>
      </c>
    </row>
    <row r="62" spans="2:15" x14ac:dyDescent="0.25">
      <c r="O62" s="113" t="s">
        <v>300</v>
      </c>
    </row>
    <row r="63" spans="2:15" x14ac:dyDescent="0.25">
      <c r="O63" s="113" t="s">
        <v>301</v>
      </c>
    </row>
    <row r="64" spans="2:15" x14ac:dyDescent="0.25">
      <c r="O64" s="113" t="s">
        <v>302</v>
      </c>
    </row>
    <row r="65" spans="3:15" x14ac:dyDescent="0.25">
      <c r="O65" s="113" t="s">
        <v>303</v>
      </c>
    </row>
    <row r="66" spans="3:15" x14ac:dyDescent="0.25">
      <c r="O66" s="113" t="s">
        <v>304</v>
      </c>
    </row>
    <row r="67" spans="3:15" x14ac:dyDescent="0.25">
      <c r="O67" s="113" t="s">
        <v>305</v>
      </c>
    </row>
    <row r="68" spans="3:15" x14ac:dyDescent="0.25">
      <c r="O68" s="113" t="s">
        <v>306</v>
      </c>
    </row>
    <row r="69" spans="3:15" x14ac:dyDescent="0.25">
      <c r="O69" s="113" t="s">
        <v>307</v>
      </c>
    </row>
    <row r="70" spans="3:15" x14ac:dyDescent="0.25">
      <c r="C70" s="113" t="s">
        <v>308</v>
      </c>
      <c r="O70" s="113" t="s">
        <v>309</v>
      </c>
    </row>
    <row r="71" spans="3:15" x14ac:dyDescent="0.25">
      <c r="C71" s="113" t="s">
        <v>310</v>
      </c>
      <c r="O71" s="113" t="s">
        <v>311</v>
      </c>
    </row>
    <row r="72" spans="3:15" x14ac:dyDescent="0.25">
      <c r="C72" s="113" t="s">
        <v>312</v>
      </c>
      <c r="O72" s="113" t="s">
        <v>313</v>
      </c>
    </row>
    <row r="73" spans="3:15" x14ac:dyDescent="0.25">
      <c r="C73" s="113" t="s">
        <v>314</v>
      </c>
      <c r="O73" s="113" t="s">
        <v>315</v>
      </c>
    </row>
    <row r="74" spans="3:15" x14ac:dyDescent="0.25">
      <c r="C74" s="113" t="s">
        <v>316</v>
      </c>
      <c r="O74" s="113" t="s">
        <v>317</v>
      </c>
    </row>
    <row r="75" spans="3:15" x14ac:dyDescent="0.25">
      <c r="C75" s="113" t="s">
        <v>318</v>
      </c>
      <c r="O75" s="113" t="s">
        <v>319</v>
      </c>
    </row>
    <row r="76" spans="3:15" x14ac:dyDescent="0.25">
      <c r="C76" s="113" t="s">
        <v>320</v>
      </c>
      <c r="O76" s="113" t="s">
        <v>321</v>
      </c>
    </row>
    <row r="77" spans="3:15" x14ac:dyDescent="0.25">
      <c r="C77" s="113" t="s">
        <v>322</v>
      </c>
      <c r="O77" s="113" t="s">
        <v>323</v>
      </c>
    </row>
    <row r="78" spans="3:15" x14ac:dyDescent="0.25">
      <c r="C78" s="113" t="s">
        <v>324</v>
      </c>
      <c r="O78" s="113" t="s">
        <v>325</v>
      </c>
    </row>
    <row r="79" spans="3:15" x14ac:dyDescent="0.25">
      <c r="O79" s="113" t="s">
        <v>326</v>
      </c>
    </row>
    <row r="80" spans="3:15" x14ac:dyDescent="0.25">
      <c r="O80" s="113" t="s">
        <v>327</v>
      </c>
    </row>
    <row r="81" spans="15:15" x14ac:dyDescent="0.25">
      <c r="O81" s="113" t="s">
        <v>328</v>
      </c>
    </row>
    <row r="82" spans="15:15" x14ac:dyDescent="0.25">
      <c r="O82" s="113" t="s">
        <v>329</v>
      </c>
    </row>
    <row r="83" spans="15:15" x14ac:dyDescent="0.25">
      <c r="O83" s="113" t="s">
        <v>330</v>
      </c>
    </row>
    <row r="84" spans="15:15" x14ac:dyDescent="0.25">
      <c r="O84" s="113" t="s">
        <v>331</v>
      </c>
    </row>
    <row r="85" spans="15:15" x14ac:dyDescent="0.25">
      <c r="O85" s="113" t="s">
        <v>332</v>
      </c>
    </row>
    <row r="86" spans="15:15" x14ac:dyDescent="0.25">
      <c r="O86" s="113" t="s">
        <v>333</v>
      </c>
    </row>
    <row r="87" spans="15:15" x14ac:dyDescent="0.25">
      <c r="O87" s="113" t="s">
        <v>334</v>
      </c>
    </row>
    <row r="88" spans="15:15" x14ac:dyDescent="0.25">
      <c r="O88" s="113" t="s">
        <v>335</v>
      </c>
    </row>
    <row r="89" spans="15:15" x14ac:dyDescent="0.25">
      <c r="O89" s="113" t="s">
        <v>336</v>
      </c>
    </row>
    <row r="90" spans="15:15" x14ac:dyDescent="0.25">
      <c r="O90" s="113" t="s">
        <v>337</v>
      </c>
    </row>
    <row r="91" spans="15:15" x14ac:dyDescent="0.25">
      <c r="O91" s="113" t="s">
        <v>338</v>
      </c>
    </row>
    <row r="92" spans="15:15" x14ac:dyDescent="0.25">
      <c r="O92" s="113" t="s">
        <v>339</v>
      </c>
    </row>
    <row r="93" spans="15:15" x14ac:dyDescent="0.25">
      <c r="O93" s="113" t="s">
        <v>340</v>
      </c>
    </row>
    <row r="94" spans="15:15" x14ac:dyDescent="0.25">
      <c r="O94" s="113" t="s">
        <v>341</v>
      </c>
    </row>
    <row r="95" spans="15:15" x14ac:dyDescent="0.25">
      <c r="O95" s="113" t="s">
        <v>342</v>
      </c>
    </row>
    <row r="96" spans="15:15" x14ac:dyDescent="0.25">
      <c r="O96" s="113" t="s">
        <v>343</v>
      </c>
    </row>
    <row r="97" spans="15:15" x14ac:dyDescent="0.25">
      <c r="O97" s="113" t="s">
        <v>344</v>
      </c>
    </row>
    <row r="98" spans="15:15" x14ac:dyDescent="0.25">
      <c r="O98" s="113" t="s">
        <v>345</v>
      </c>
    </row>
    <row r="99" spans="15:15" x14ac:dyDescent="0.25">
      <c r="O99" s="113" t="s">
        <v>346</v>
      </c>
    </row>
    <row r="100" spans="15:15" x14ac:dyDescent="0.25">
      <c r="O100" s="113" t="s">
        <v>347</v>
      </c>
    </row>
    <row r="101" spans="15:15" x14ac:dyDescent="0.25">
      <c r="O101" s="113" t="s">
        <v>348</v>
      </c>
    </row>
    <row r="102" spans="15:15" x14ac:dyDescent="0.25">
      <c r="O102" s="113" t="s">
        <v>349</v>
      </c>
    </row>
    <row r="103" spans="15:15" x14ac:dyDescent="0.25">
      <c r="O103" s="113" t="s">
        <v>350</v>
      </c>
    </row>
    <row r="104" spans="15:15" x14ac:dyDescent="0.25">
      <c r="O104" s="113" t="s">
        <v>351</v>
      </c>
    </row>
    <row r="105" spans="15:15" x14ac:dyDescent="0.25">
      <c r="O105" s="113" t="s">
        <v>352</v>
      </c>
    </row>
    <row r="106" spans="15:15" x14ac:dyDescent="0.25">
      <c r="O106" s="113" t="s">
        <v>353</v>
      </c>
    </row>
    <row r="107" spans="15:15" x14ac:dyDescent="0.25">
      <c r="O107" s="113" t="s">
        <v>354</v>
      </c>
    </row>
    <row r="108" spans="15:15" x14ac:dyDescent="0.25">
      <c r="O108" s="113" t="s">
        <v>355</v>
      </c>
    </row>
    <row r="109" spans="15:15" x14ac:dyDescent="0.25">
      <c r="O109" s="113" t="s">
        <v>356</v>
      </c>
    </row>
    <row r="110" spans="15:15" x14ac:dyDescent="0.25">
      <c r="O110" s="113" t="s">
        <v>357</v>
      </c>
    </row>
    <row r="111" spans="15:15" x14ac:dyDescent="0.25">
      <c r="O111" s="113" t="s">
        <v>358</v>
      </c>
    </row>
    <row r="112" spans="15:15" x14ac:dyDescent="0.25">
      <c r="O112" s="113" t="s">
        <v>359</v>
      </c>
    </row>
    <row r="113" spans="15:15" x14ac:dyDescent="0.25">
      <c r="O113" s="113" t="s">
        <v>360</v>
      </c>
    </row>
    <row r="114" spans="15:15" x14ac:dyDescent="0.25">
      <c r="O114" s="113" t="s">
        <v>361</v>
      </c>
    </row>
    <row r="115" spans="15:15" x14ac:dyDescent="0.25">
      <c r="O115" s="113" t="s">
        <v>362</v>
      </c>
    </row>
    <row r="116" spans="15:15" x14ac:dyDescent="0.25">
      <c r="O116" s="113" t="s">
        <v>363</v>
      </c>
    </row>
    <row r="117" spans="15:15" x14ac:dyDescent="0.25">
      <c r="O117" s="113" t="s">
        <v>364</v>
      </c>
    </row>
    <row r="118" spans="15:15" x14ac:dyDescent="0.25">
      <c r="O118" s="113" t="s">
        <v>365</v>
      </c>
    </row>
    <row r="119" spans="15:15" x14ac:dyDescent="0.25">
      <c r="O119" s="113" t="s">
        <v>366</v>
      </c>
    </row>
    <row r="120" spans="15:15" x14ac:dyDescent="0.25">
      <c r="O120" s="113" t="s">
        <v>367</v>
      </c>
    </row>
    <row r="121" spans="15:15" x14ac:dyDescent="0.25">
      <c r="O121" s="113" t="s">
        <v>368</v>
      </c>
    </row>
    <row r="122" spans="15:15" x14ac:dyDescent="0.25">
      <c r="O122" s="113" t="s">
        <v>369</v>
      </c>
    </row>
    <row r="123" spans="15:15" x14ac:dyDescent="0.25">
      <c r="O123" s="113" t="s">
        <v>370</v>
      </c>
    </row>
    <row r="124" spans="15:15" x14ac:dyDescent="0.25">
      <c r="O124" s="113" t="s">
        <v>371</v>
      </c>
    </row>
    <row r="125" spans="15:15" x14ac:dyDescent="0.25">
      <c r="O125" s="113" t="s">
        <v>372</v>
      </c>
    </row>
    <row r="126" spans="15:15" x14ac:dyDescent="0.25">
      <c r="O126" s="113" t="s">
        <v>373</v>
      </c>
    </row>
    <row r="127" spans="15:15" x14ac:dyDescent="0.25">
      <c r="O127" s="113" t="s">
        <v>374</v>
      </c>
    </row>
    <row r="128" spans="15:15" x14ac:dyDescent="0.25">
      <c r="O128" s="113" t="s">
        <v>375</v>
      </c>
    </row>
    <row r="129" spans="15:15" x14ac:dyDescent="0.25">
      <c r="O129" s="113" t="s">
        <v>376</v>
      </c>
    </row>
    <row r="130" spans="15:15" x14ac:dyDescent="0.25">
      <c r="O130" s="113" t="s">
        <v>377</v>
      </c>
    </row>
    <row r="131" spans="15:15" x14ac:dyDescent="0.25">
      <c r="O131" s="113" t="s">
        <v>378</v>
      </c>
    </row>
    <row r="132" spans="15:15" x14ac:dyDescent="0.25">
      <c r="O132" s="113" t="s">
        <v>379</v>
      </c>
    </row>
    <row r="133" spans="15:15" x14ac:dyDescent="0.25">
      <c r="O133" s="113" t="s">
        <v>380</v>
      </c>
    </row>
    <row r="134" spans="15:15" x14ac:dyDescent="0.25">
      <c r="O134" s="113" t="s">
        <v>381</v>
      </c>
    </row>
    <row r="135" spans="15:15" x14ac:dyDescent="0.25">
      <c r="O135" s="113" t="s">
        <v>382</v>
      </c>
    </row>
    <row r="136" spans="15:15" x14ac:dyDescent="0.25">
      <c r="O136" s="113" t="s">
        <v>383</v>
      </c>
    </row>
    <row r="137" spans="15:15" x14ac:dyDescent="0.25">
      <c r="O137" s="113" t="s">
        <v>384</v>
      </c>
    </row>
    <row r="138" spans="15:15" x14ac:dyDescent="0.25">
      <c r="O138" s="113" t="s">
        <v>385</v>
      </c>
    </row>
    <row r="139" spans="15:15" x14ac:dyDescent="0.25">
      <c r="O139" s="113" t="s">
        <v>386</v>
      </c>
    </row>
    <row r="140" spans="15:15" x14ac:dyDescent="0.25">
      <c r="O140" s="113" t="s">
        <v>387</v>
      </c>
    </row>
    <row r="141" spans="15:15" x14ac:dyDescent="0.25">
      <c r="O141" s="113" t="s">
        <v>388</v>
      </c>
    </row>
    <row r="142" spans="15:15" x14ac:dyDescent="0.25">
      <c r="O142" s="113" t="s">
        <v>389</v>
      </c>
    </row>
    <row r="143" spans="15:15" x14ac:dyDescent="0.25">
      <c r="O143" s="113" t="s">
        <v>390</v>
      </c>
    </row>
    <row r="144" spans="15:15" x14ac:dyDescent="0.25">
      <c r="O144" s="113" t="s">
        <v>391</v>
      </c>
    </row>
    <row r="145" spans="15:15" x14ac:dyDescent="0.25">
      <c r="O145" s="113" t="s">
        <v>392</v>
      </c>
    </row>
    <row r="146" spans="15:15" x14ac:dyDescent="0.25">
      <c r="O146" s="113" t="s">
        <v>393</v>
      </c>
    </row>
    <row r="147" spans="15:15" x14ac:dyDescent="0.25">
      <c r="O147" s="113" t="s">
        <v>394</v>
      </c>
    </row>
    <row r="148" spans="15:15" x14ac:dyDescent="0.25">
      <c r="O148" s="113" t="s">
        <v>395</v>
      </c>
    </row>
    <row r="149" spans="15:15" x14ac:dyDescent="0.25">
      <c r="O149" s="113" t="s">
        <v>395</v>
      </c>
    </row>
    <row r="150" spans="15:15" x14ac:dyDescent="0.25">
      <c r="O150" s="113" t="s">
        <v>396</v>
      </c>
    </row>
    <row r="151" spans="15:15" x14ac:dyDescent="0.25">
      <c r="O151" s="113" t="s">
        <v>397</v>
      </c>
    </row>
    <row r="152" spans="15:15" x14ac:dyDescent="0.25">
      <c r="O152" s="113" t="s">
        <v>398</v>
      </c>
    </row>
    <row r="153" spans="15:15" x14ac:dyDescent="0.25">
      <c r="O153" s="113" t="s">
        <v>399</v>
      </c>
    </row>
    <row r="154" spans="15:15" x14ac:dyDescent="0.25">
      <c r="O154" s="113" t="s">
        <v>400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51"/>
  <sheetViews>
    <sheetView topLeftCell="A55" zoomScaleNormal="100" workbookViewId="0">
      <selection activeCell="C52" sqref="C52"/>
    </sheetView>
  </sheetViews>
  <sheetFormatPr defaultColWidth="9.109375" defaultRowHeight="13.2" x14ac:dyDescent="0.25"/>
  <cols>
    <col min="1" max="1" width="2.33203125" style="34" customWidth="1"/>
    <col min="2" max="2" width="9.109375" style="34"/>
    <col min="3" max="3" width="56.88671875" style="89" customWidth="1"/>
    <col min="4" max="4" width="5.44140625" style="34" customWidth="1"/>
    <col min="5" max="5" width="39.33203125" style="34" customWidth="1"/>
    <col min="6" max="6" width="1.6640625" style="34" customWidth="1"/>
    <col min="7" max="7" width="4.88671875" style="34" customWidth="1"/>
    <col min="8" max="8" width="9.33203125" style="34" customWidth="1"/>
    <col min="9" max="10" width="9.109375" style="34"/>
    <col min="11" max="11" width="25.44140625" style="34" customWidth="1"/>
    <col min="12" max="16384" width="9.109375" style="34"/>
  </cols>
  <sheetData>
    <row r="1" spans="1:19" ht="45.75" customHeight="1" thickBot="1" x14ac:dyDescent="0.25">
      <c r="A1" s="77"/>
      <c r="B1" s="77"/>
      <c r="D1" s="77"/>
      <c r="E1" s="77"/>
      <c r="F1" s="77"/>
      <c r="G1" s="77"/>
      <c r="H1" s="77"/>
      <c r="I1" s="77"/>
      <c r="J1" s="77"/>
      <c r="K1" s="77"/>
      <c r="L1" s="77"/>
      <c r="M1" s="77"/>
      <c r="N1" s="77"/>
      <c r="O1" s="77"/>
      <c r="P1" s="77"/>
      <c r="Q1" s="77"/>
      <c r="R1" s="77"/>
      <c r="S1" s="77"/>
    </row>
    <row r="2" spans="1:19" ht="13.5" thickBot="1" x14ac:dyDescent="0.25">
      <c r="B2" s="45" t="s">
        <v>0</v>
      </c>
      <c r="C2" s="2">
        <v>6</v>
      </c>
    </row>
    <row r="3" spans="1:19" ht="21" x14ac:dyDescent="0.4">
      <c r="B3" s="4" t="s">
        <v>509</v>
      </c>
      <c r="E3" s="90"/>
      <c r="H3" s="28" t="s">
        <v>12</v>
      </c>
      <c r="I3" s="47"/>
      <c r="J3" s="47"/>
      <c r="K3" s="48"/>
    </row>
    <row r="4" spans="1:19" ht="12.75" customHeight="1" x14ac:dyDescent="0.3">
      <c r="C4" s="107"/>
      <c r="H4" s="31"/>
      <c r="I4" s="32"/>
      <c r="J4" s="32"/>
      <c r="K4" s="33"/>
      <c r="M4" s="69" t="s">
        <v>506</v>
      </c>
    </row>
    <row r="5" spans="1:19" ht="14.4" thickBot="1" x14ac:dyDescent="0.3">
      <c r="B5" s="69" t="s">
        <v>120</v>
      </c>
      <c r="E5" s="141" t="s">
        <v>510</v>
      </c>
      <c r="H5" s="31"/>
      <c r="I5" s="32"/>
      <c r="J5" s="32"/>
      <c r="K5" s="33"/>
    </row>
    <row r="6" spans="1:19" x14ac:dyDescent="0.25">
      <c r="B6" s="46" t="s">
        <v>121</v>
      </c>
      <c r="C6" s="70" t="s">
        <v>511</v>
      </c>
      <c r="D6" s="47"/>
      <c r="E6" s="108" t="s">
        <v>154</v>
      </c>
      <c r="F6" s="48"/>
      <c r="H6" s="31"/>
      <c r="I6" s="32"/>
      <c r="J6" s="32"/>
      <c r="K6" s="33"/>
    </row>
    <row r="7" spans="1:19" ht="4.5" customHeight="1" x14ac:dyDescent="0.2">
      <c r="B7" s="31"/>
      <c r="C7" s="73"/>
      <c r="D7" s="32"/>
      <c r="E7" s="32"/>
      <c r="F7" s="33"/>
      <c r="H7" s="31"/>
      <c r="I7" s="32"/>
      <c r="J7" s="32"/>
      <c r="K7" s="33"/>
    </row>
    <row r="8" spans="1:19" ht="27" x14ac:dyDescent="0.3">
      <c r="B8" s="31" t="s">
        <v>122</v>
      </c>
      <c r="C8" s="73" t="s">
        <v>520</v>
      </c>
      <c r="D8" s="32"/>
      <c r="E8" s="30" t="s">
        <v>457</v>
      </c>
      <c r="F8" s="33"/>
      <c r="H8" s="31"/>
      <c r="I8" s="32"/>
      <c r="J8" s="32"/>
      <c r="K8" s="33"/>
      <c r="M8" s="126"/>
    </row>
    <row r="9" spans="1:19" ht="7.5" customHeight="1" x14ac:dyDescent="0.2">
      <c r="B9" s="31"/>
      <c r="C9" s="73"/>
      <c r="D9" s="32"/>
      <c r="E9" s="32"/>
      <c r="F9" s="33"/>
      <c r="H9" s="31"/>
      <c r="I9" s="32"/>
      <c r="J9" s="32"/>
      <c r="K9" s="33"/>
      <c r="M9" s="127"/>
    </row>
    <row r="10" spans="1:19" ht="26.25" x14ac:dyDescent="0.25">
      <c r="B10" s="31" t="s">
        <v>123</v>
      </c>
      <c r="C10" s="73" t="s">
        <v>512</v>
      </c>
      <c r="D10" s="32"/>
      <c r="E10" s="30" t="s">
        <v>457</v>
      </c>
      <c r="F10" s="33"/>
      <c r="H10" s="31"/>
      <c r="I10" s="32"/>
      <c r="J10" s="32"/>
      <c r="K10" s="33"/>
      <c r="M10" s="126"/>
    </row>
    <row r="11" spans="1:19" ht="6" customHeight="1" x14ac:dyDescent="0.2">
      <c r="B11" s="31"/>
      <c r="C11" s="73"/>
      <c r="D11" s="32"/>
      <c r="E11" s="32"/>
      <c r="F11" s="33"/>
      <c r="H11" s="31"/>
      <c r="I11" s="32"/>
      <c r="J11" s="32"/>
      <c r="K11" s="33"/>
      <c r="M11" s="126"/>
    </row>
    <row r="12" spans="1:19" ht="25.5" x14ac:dyDescent="0.2">
      <c r="B12" s="31" t="s">
        <v>124</v>
      </c>
      <c r="C12" s="73" t="s">
        <v>468</v>
      </c>
      <c r="D12" s="32"/>
      <c r="E12" s="32"/>
      <c r="F12" s="33"/>
      <c r="H12" s="31"/>
      <c r="I12" s="32"/>
      <c r="J12" s="32"/>
      <c r="K12" s="33"/>
      <c r="M12" s="126"/>
    </row>
    <row r="13" spans="1:19" ht="18.75" x14ac:dyDescent="0.25">
      <c r="B13" s="31" t="s">
        <v>125</v>
      </c>
      <c r="C13" s="109" t="s">
        <v>126</v>
      </c>
      <c r="D13" s="32"/>
      <c r="E13" s="30" t="s">
        <v>457</v>
      </c>
      <c r="F13" s="33"/>
      <c r="H13" s="31"/>
      <c r="I13" s="32"/>
      <c r="J13" s="32"/>
      <c r="K13" s="33"/>
      <c r="M13" s="126"/>
    </row>
    <row r="14" spans="1:19" ht="6.75" customHeight="1" x14ac:dyDescent="0.2">
      <c r="B14" s="31"/>
      <c r="C14" s="109"/>
      <c r="D14" s="32"/>
      <c r="E14" s="32"/>
      <c r="F14" s="33"/>
      <c r="H14" s="31"/>
      <c r="I14" s="32"/>
      <c r="J14" s="32"/>
      <c r="K14" s="33"/>
      <c r="M14" s="128"/>
    </row>
    <row r="15" spans="1:19" ht="18.75" x14ac:dyDescent="0.25">
      <c r="B15" s="31" t="s">
        <v>127</v>
      </c>
      <c r="C15" s="109" t="s">
        <v>128</v>
      </c>
      <c r="D15" s="32"/>
      <c r="E15" s="30" t="s">
        <v>457</v>
      </c>
      <c r="F15" s="33"/>
      <c r="H15" s="31"/>
      <c r="I15" s="32"/>
      <c r="J15" s="32"/>
      <c r="K15" s="33"/>
      <c r="M15" s="126"/>
    </row>
    <row r="16" spans="1:19" ht="6" customHeight="1" x14ac:dyDescent="0.25">
      <c r="B16" s="31"/>
      <c r="C16" s="109"/>
      <c r="D16" s="32"/>
      <c r="E16" s="32"/>
      <c r="F16" s="33"/>
      <c r="H16" s="31"/>
      <c r="I16" s="32"/>
      <c r="J16" s="32"/>
      <c r="K16" s="33"/>
      <c r="M16" s="129"/>
    </row>
    <row r="17" spans="2:13" ht="18" x14ac:dyDescent="0.25">
      <c r="B17" s="31" t="s">
        <v>129</v>
      </c>
      <c r="C17" s="109" t="s">
        <v>513</v>
      </c>
      <c r="D17" s="32"/>
      <c r="E17" s="30" t="s">
        <v>457</v>
      </c>
      <c r="F17" s="33"/>
      <c r="H17" s="31"/>
      <c r="I17" s="32"/>
      <c r="J17" s="32"/>
      <c r="K17" s="33"/>
      <c r="M17" s="32"/>
    </row>
    <row r="18" spans="2:13" ht="6" customHeight="1" x14ac:dyDescent="0.2">
      <c r="B18" s="31"/>
      <c r="C18" s="109"/>
      <c r="D18" s="32"/>
      <c r="E18" s="32"/>
      <c r="F18" s="33"/>
      <c r="H18" s="31"/>
      <c r="I18" s="32"/>
      <c r="J18" s="32"/>
      <c r="K18" s="33"/>
    </row>
    <row r="19" spans="2:13" ht="18" x14ac:dyDescent="0.25">
      <c r="B19" s="31" t="s">
        <v>130</v>
      </c>
      <c r="C19" s="109" t="s">
        <v>131</v>
      </c>
      <c r="D19" s="32"/>
      <c r="E19" s="30" t="s">
        <v>458</v>
      </c>
      <c r="F19" s="33"/>
      <c r="H19" s="31"/>
      <c r="I19" s="32"/>
      <c r="J19" s="32"/>
      <c r="K19" s="33"/>
    </row>
    <row r="20" spans="2:13" ht="5.25" customHeight="1" thickBot="1" x14ac:dyDescent="0.25">
      <c r="B20" s="49"/>
      <c r="C20" s="110"/>
      <c r="D20" s="44"/>
      <c r="E20" s="44"/>
      <c r="F20" s="50"/>
      <c r="H20" s="31"/>
      <c r="I20" s="32"/>
      <c r="J20" s="32"/>
      <c r="K20" s="33"/>
    </row>
    <row r="21" spans="2:13" ht="6" customHeight="1" x14ac:dyDescent="0.2">
      <c r="B21" s="32"/>
      <c r="C21" s="73"/>
      <c r="D21" s="32"/>
      <c r="E21" s="32"/>
      <c r="F21" s="32"/>
      <c r="H21" s="31"/>
      <c r="I21" s="32"/>
      <c r="J21" s="32"/>
      <c r="K21" s="33"/>
    </row>
    <row r="22" spans="2:13" ht="13.5" thickBot="1" x14ac:dyDescent="0.25">
      <c r="B22" s="69" t="s">
        <v>132</v>
      </c>
      <c r="H22" s="31"/>
      <c r="I22" s="32"/>
      <c r="J22" s="32"/>
      <c r="K22" s="33"/>
    </row>
    <row r="23" spans="2:13" ht="26.25" x14ac:dyDescent="0.25">
      <c r="B23" s="46" t="s">
        <v>133</v>
      </c>
      <c r="C23" s="70" t="s">
        <v>514</v>
      </c>
      <c r="D23" s="47"/>
      <c r="E23" s="111" t="s">
        <v>458</v>
      </c>
      <c r="F23" s="48"/>
      <c r="H23" s="31"/>
      <c r="I23" s="32"/>
      <c r="J23" s="32"/>
      <c r="K23" s="33"/>
    </row>
    <row r="24" spans="2:13" ht="15" x14ac:dyDescent="0.25">
      <c r="B24" s="31"/>
      <c r="C24" s="73"/>
      <c r="D24" s="32"/>
      <c r="E24" s="32"/>
      <c r="F24" s="33"/>
      <c r="H24" s="31"/>
      <c r="I24" s="32"/>
      <c r="J24" s="32"/>
      <c r="K24" s="33"/>
      <c r="M24" t="s">
        <v>464</v>
      </c>
    </row>
    <row r="25" spans="2:13" ht="17.399999999999999" x14ac:dyDescent="0.3">
      <c r="B25" s="31" t="s">
        <v>134</v>
      </c>
      <c r="C25" s="73" t="s">
        <v>469</v>
      </c>
      <c r="D25" s="32"/>
      <c r="E25" s="30"/>
      <c r="F25" s="33"/>
      <c r="H25" s="16"/>
      <c r="I25" s="32"/>
      <c r="J25" s="147"/>
      <c r="K25" s="148"/>
      <c r="M25" t="s">
        <v>465</v>
      </c>
    </row>
    <row r="26" spans="2:13" ht="14.4" x14ac:dyDescent="0.3">
      <c r="B26" s="31"/>
      <c r="C26" s="73"/>
      <c r="D26" s="32"/>
      <c r="E26" s="32"/>
      <c r="F26" s="33"/>
      <c r="H26" s="31"/>
      <c r="I26" s="32"/>
      <c r="J26" s="149"/>
      <c r="K26" s="148"/>
      <c r="M26" t="s">
        <v>466</v>
      </c>
    </row>
    <row r="27" spans="2:13" ht="14.4" x14ac:dyDescent="0.3">
      <c r="B27" s="31" t="s">
        <v>135</v>
      </c>
      <c r="C27" s="73" t="s">
        <v>521</v>
      </c>
      <c r="D27" s="32"/>
      <c r="E27" s="32"/>
      <c r="F27" s="33"/>
      <c r="H27" s="31"/>
      <c r="I27" s="32"/>
      <c r="J27" s="149"/>
      <c r="K27" s="148"/>
      <c r="M27" t="s">
        <v>467</v>
      </c>
    </row>
    <row r="28" spans="2:13" ht="6" customHeight="1" x14ac:dyDescent="0.25">
      <c r="B28" s="31"/>
      <c r="C28" s="73"/>
      <c r="D28" s="32"/>
      <c r="E28" s="32"/>
      <c r="F28" s="33"/>
      <c r="H28" s="31"/>
      <c r="I28" s="32"/>
      <c r="J28" s="149"/>
      <c r="K28" s="148"/>
    </row>
    <row r="29" spans="2:13" ht="17.25" customHeight="1" x14ac:dyDescent="0.3">
      <c r="B29" s="31" t="s">
        <v>136</v>
      </c>
      <c r="C29" s="112" t="s">
        <v>470</v>
      </c>
      <c r="D29" s="32"/>
      <c r="E29" s="30" t="s">
        <v>324</v>
      </c>
      <c r="F29" s="33"/>
      <c r="H29" s="31"/>
      <c r="I29" s="32"/>
      <c r="J29" s="149"/>
      <c r="K29" s="148"/>
    </row>
    <row r="30" spans="2:13" ht="7.5" hidden="1" customHeight="1" x14ac:dyDescent="0.2">
      <c r="B30" s="31"/>
      <c r="C30" s="73"/>
      <c r="D30" s="32"/>
      <c r="E30" s="32"/>
      <c r="F30" s="33"/>
      <c r="H30" s="31"/>
      <c r="I30" s="32"/>
      <c r="J30" s="149"/>
      <c r="K30" s="148"/>
    </row>
    <row r="31" spans="2:13" ht="18" hidden="1" x14ac:dyDescent="0.25">
      <c r="B31" s="31" t="s">
        <v>138</v>
      </c>
      <c r="C31" s="112" t="s">
        <v>139</v>
      </c>
      <c r="D31" s="32"/>
      <c r="E31" s="95"/>
      <c r="F31" s="33"/>
      <c r="H31" s="31"/>
      <c r="I31" s="32"/>
      <c r="J31" s="149"/>
      <c r="K31" s="148"/>
    </row>
    <row r="32" spans="2:13" ht="4.5" customHeight="1" x14ac:dyDescent="0.2">
      <c r="B32" s="31"/>
      <c r="C32" s="112"/>
      <c r="D32" s="32"/>
      <c r="E32" s="32"/>
      <c r="F32" s="33"/>
      <c r="H32" s="31"/>
      <c r="I32" s="32"/>
      <c r="J32" s="32"/>
      <c r="K32" s="33"/>
    </row>
    <row r="33" spans="2:11" ht="18" x14ac:dyDescent="0.25">
      <c r="B33" s="31" t="s">
        <v>138</v>
      </c>
      <c r="C33" s="112" t="s">
        <v>522</v>
      </c>
      <c r="D33" s="32"/>
      <c r="E33" s="30" t="s">
        <v>213</v>
      </c>
      <c r="F33" s="33"/>
      <c r="H33" s="31"/>
      <c r="I33" s="32"/>
      <c r="J33" s="32"/>
      <c r="K33" s="33"/>
    </row>
    <row r="34" spans="2:11" ht="3.75" customHeight="1" x14ac:dyDescent="0.25">
      <c r="B34" s="31"/>
      <c r="C34" s="112"/>
      <c r="D34" s="32"/>
      <c r="E34" s="32"/>
      <c r="F34" s="33"/>
      <c r="H34" s="31"/>
      <c r="I34" s="32"/>
      <c r="J34" s="32"/>
      <c r="K34" s="33"/>
    </row>
    <row r="35" spans="2:11" ht="17.399999999999999" x14ac:dyDescent="0.3">
      <c r="B35" s="31" t="s">
        <v>140</v>
      </c>
      <c r="C35" s="112" t="s">
        <v>523</v>
      </c>
      <c r="D35" s="32"/>
      <c r="E35" s="30" t="s">
        <v>231</v>
      </c>
      <c r="F35" s="33"/>
      <c r="H35" s="16"/>
      <c r="I35" s="32"/>
      <c r="J35" s="32"/>
      <c r="K35" s="33"/>
    </row>
    <row r="36" spans="2:11" ht="4.5" customHeight="1" x14ac:dyDescent="0.25">
      <c r="B36" s="31"/>
      <c r="C36" s="112"/>
      <c r="D36" s="32"/>
      <c r="E36" s="32"/>
      <c r="F36" s="33"/>
      <c r="H36" s="31"/>
      <c r="I36" s="32"/>
      <c r="J36" s="32"/>
      <c r="K36" s="33"/>
    </row>
    <row r="37" spans="2:11" ht="17.399999999999999" x14ac:dyDescent="0.3">
      <c r="B37" s="31" t="s">
        <v>141</v>
      </c>
      <c r="C37" s="112" t="s">
        <v>524</v>
      </c>
      <c r="D37" s="32"/>
      <c r="E37" s="30" t="s">
        <v>241</v>
      </c>
      <c r="F37" s="33"/>
      <c r="H37" s="31"/>
      <c r="I37" s="32"/>
      <c r="J37" s="32"/>
      <c r="K37" s="33"/>
    </row>
    <row r="38" spans="2:11" ht="5.25" customHeight="1" x14ac:dyDescent="0.25">
      <c r="B38" s="31"/>
      <c r="C38" s="112"/>
      <c r="D38" s="32"/>
      <c r="E38" s="32"/>
      <c r="F38" s="33"/>
      <c r="H38" s="31"/>
      <c r="I38" s="32"/>
      <c r="J38" s="32"/>
      <c r="K38" s="33"/>
    </row>
    <row r="39" spans="2:11" ht="17.399999999999999" x14ac:dyDescent="0.3">
      <c r="B39" s="31" t="s">
        <v>142</v>
      </c>
      <c r="C39" s="112" t="s">
        <v>209</v>
      </c>
      <c r="D39" s="32"/>
      <c r="E39" s="30" t="s">
        <v>252</v>
      </c>
      <c r="F39" s="33"/>
      <c r="H39" s="31"/>
      <c r="I39" s="32"/>
      <c r="J39" s="32"/>
      <c r="K39" s="33"/>
    </row>
    <row r="40" spans="2:11" ht="6" customHeight="1" thickBot="1" x14ac:dyDescent="0.3">
      <c r="B40" s="49"/>
      <c r="C40" s="110"/>
      <c r="D40" s="44"/>
      <c r="E40" s="44"/>
      <c r="F40" s="50"/>
      <c r="H40" s="31"/>
      <c r="I40" s="32"/>
      <c r="J40" s="32"/>
      <c r="K40" s="33"/>
    </row>
    <row r="41" spans="2:11" ht="6" hidden="1" customHeight="1" thickBot="1" x14ac:dyDescent="0.25">
      <c r="B41" s="32"/>
      <c r="C41" s="73"/>
      <c r="D41" s="32"/>
      <c r="E41" s="32"/>
      <c r="F41" s="32"/>
      <c r="H41" s="49"/>
      <c r="I41" s="44"/>
      <c r="J41" s="44"/>
      <c r="K41" s="50"/>
    </row>
    <row r="42" spans="2:11" ht="12.75" hidden="1" customHeight="1" x14ac:dyDescent="0.2">
      <c r="B42" s="28"/>
      <c r="C42" s="70"/>
      <c r="D42" s="47"/>
      <c r="E42" s="47"/>
      <c r="F42" s="48"/>
      <c r="H42" s="31"/>
      <c r="I42" s="32"/>
      <c r="J42" s="32"/>
      <c r="K42" s="33"/>
    </row>
    <row r="43" spans="2:11" ht="31.5" customHeight="1" x14ac:dyDescent="0.3">
      <c r="B43" s="31" t="s">
        <v>143</v>
      </c>
      <c r="C43" s="73" t="s">
        <v>515</v>
      </c>
      <c r="D43" s="32"/>
      <c r="E43" s="30"/>
      <c r="F43" s="33"/>
      <c r="H43" s="31"/>
      <c r="I43" s="32"/>
      <c r="J43" s="32"/>
      <c r="K43" s="33"/>
    </row>
    <row r="44" spans="2:11" ht="3.75" hidden="1" customHeight="1" x14ac:dyDescent="0.2">
      <c r="B44" s="31"/>
      <c r="C44" s="73"/>
      <c r="D44" s="32"/>
      <c r="E44" s="32"/>
      <c r="F44" s="33"/>
      <c r="H44" s="31"/>
      <c r="I44" s="32"/>
      <c r="J44" s="32"/>
      <c r="K44" s="33"/>
    </row>
    <row r="45" spans="2:11" ht="18" hidden="1" customHeight="1" x14ac:dyDescent="0.25">
      <c r="B45" s="31" t="s">
        <v>144</v>
      </c>
      <c r="C45" s="73"/>
      <c r="D45" s="32"/>
      <c r="E45" s="95"/>
      <c r="F45" s="33"/>
      <c r="H45" s="31"/>
      <c r="I45" s="32"/>
      <c r="J45" s="32"/>
      <c r="K45" s="33"/>
    </row>
    <row r="46" spans="2:11" ht="7.5" customHeight="1" thickBot="1" x14ac:dyDescent="0.3">
      <c r="B46" s="49"/>
      <c r="C46" s="110"/>
      <c r="D46" s="44"/>
      <c r="E46" s="44"/>
      <c r="F46" s="50"/>
      <c r="H46" s="49"/>
      <c r="I46" s="44"/>
      <c r="J46" s="44"/>
      <c r="K46" s="50"/>
    </row>
    <row r="47" spans="2:11" x14ac:dyDescent="0.25">
      <c r="D47" s="34" t="s">
        <v>145</v>
      </c>
    </row>
    <row r="49" spans="2:2" ht="21" customHeight="1" x14ac:dyDescent="0.25">
      <c r="B49" s="145" t="s">
        <v>534</v>
      </c>
    </row>
    <row r="50" spans="2:2" ht="17.25" customHeight="1" x14ac:dyDescent="0.25">
      <c r="B50" s="146" t="s">
        <v>535</v>
      </c>
    </row>
    <row r="51" spans="2:2" ht="15.6" x14ac:dyDescent="0.25">
      <c r="B51" s="144"/>
    </row>
  </sheetData>
  <mergeCells count="1">
    <mergeCell ref="J25:K31"/>
  </mergeCells>
  <dataValidations count="8">
    <dataValidation type="list" allowBlank="1" showInputMessage="1" showErrorMessage="1" sqref="E29">
      <formula1>FacilityTypeCat</formula1>
    </dataValidation>
    <dataValidation type="list" allowBlank="1" showInputMessage="1" showErrorMessage="1" sqref="E39">
      <formula1>CustomCat5</formula1>
    </dataValidation>
    <dataValidation type="list" allowBlank="1" showInputMessage="1" showErrorMessage="1" sqref="E37">
      <formula1>CustomCat4</formula1>
    </dataValidation>
    <dataValidation type="list" allowBlank="1" showInputMessage="1" showErrorMessage="1" sqref="E35">
      <formula1>CustomCat3</formula1>
    </dataValidation>
    <dataValidation type="list" allowBlank="1" showInputMessage="1" showErrorMessage="1" sqref="E33">
      <formula1>CustomCat2</formula1>
    </dataValidation>
    <dataValidation type="list" allowBlank="1" showInputMessage="1" showErrorMessage="1" sqref="E31:E32">
      <formula1>CustomCat1</formula1>
    </dataValidation>
    <dataValidation type="list" allowBlank="1" showInputMessage="1" showErrorMessage="1" sqref="E25">
      <formula1>ListFacility</formula1>
    </dataValidation>
    <dataValidation type="list" allowBlank="1" showInputMessage="1" showErrorMessage="1" sqref="E10 E8 E23 E19 E17 E15 E13">
      <formula1>"yes,no"</formula1>
    </dataValidation>
  </dataValidations>
  <pageMargins left="0.25" right="0.25" top="0.25" bottom="0.25" header="0.5" footer="0.5"/>
  <pageSetup scale="73"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L43"/>
  <sheetViews>
    <sheetView tabSelected="1" workbookViewId="0">
      <selection activeCell="E7" sqref="E7"/>
    </sheetView>
  </sheetViews>
  <sheetFormatPr defaultColWidth="9.109375" defaultRowHeight="13.2" x14ac:dyDescent="0.25"/>
  <cols>
    <col min="1" max="1" width="1.5546875" style="34" customWidth="1"/>
    <col min="2" max="2" width="6.44140625" style="34" customWidth="1"/>
    <col min="3" max="3" width="49.6640625" style="34" customWidth="1"/>
    <col min="4" max="4" width="13.33203125" style="34" customWidth="1"/>
    <col min="5" max="5" width="27.88671875" style="34" customWidth="1"/>
    <col min="6" max="6" width="13.44140625" style="34" customWidth="1"/>
    <col min="7" max="7" width="3.33203125" style="34" customWidth="1"/>
    <col min="8" max="8" width="2.6640625" style="34" customWidth="1"/>
    <col min="9" max="11" width="9.109375" style="34"/>
    <col min="12" max="12" width="14.6640625" style="34" customWidth="1"/>
    <col min="13" max="16384" width="9.109375" style="34"/>
  </cols>
  <sheetData>
    <row r="1" spans="1:12" ht="13.5" thickBot="1" x14ac:dyDescent="0.25">
      <c r="B1" s="45" t="s">
        <v>0</v>
      </c>
      <c r="C1" s="2">
        <v>6</v>
      </c>
    </row>
    <row r="2" spans="1:12" ht="21" x14ac:dyDescent="0.4">
      <c r="B2" s="4" t="s">
        <v>471</v>
      </c>
      <c r="C2" s="89"/>
      <c r="E2" s="90"/>
      <c r="I2" s="28" t="s">
        <v>12</v>
      </c>
      <c r="J2" s="47"/>
      <c r="K2" s="47"/>
      <c r="L2" s="48"/>
    </row>
    <row r="3" spans="1:12" ht="12.75" x14ac:dyDescent="0.2">
      <c r="H3" s="32"/>
      <c r="I3" s="31"/>
      <c r="J3" s="32"/>
      <c r="K3" s="32"/>
      <c r="L3" s="33"/>
    </row>
    <row r="4" spans="1:12" ht="13.5" thickBot="1" x14ac:dyDescent="0.25">
      <c r="A4" s="32"/>
      <c r="B4" s="5" t="s">
        <v>498</v>
      </c>
      <c r="C4" s="32"/>
      <c r="D4" s="32"/>
      <c r="E4" s="32"/>
      <c r="F4" s="32"/>
      <c r="G4" s="32"/>
      <c r="H4" s="32"/>
      <c r="I4" s="31"/>
      <c r="J4" s="32"/>
      <c r="K4" s="32"/>
      <c r="L4" s="33"/>
    </row>
    <row r="5" spans="1:12" ht="12.75" x14ac:dyDescent="0.2">
      <c r="A5" s="32"/>
      <c r="B5" s="46" t="s">
        <v>497</v>
      </c>
      <c r="C5" s="47"/>
      <c r="D5" s="47"/>
      <c r="E5" s="47"/>
      <c r="F5" s="47"/>
      <c r="G5" s="48"/>
      <c r="H5" s="32"/>
      <c r="I5" s="31"/>
      <c r="J5" s="32"/>
      <c r="K5" s="32"/>
      <c r="L5" s="33"/>
    </row>
    <row r="6" spans="1:12" ht="12.75" x14ac:dyDescent="0.2">
      <c r="A6" s="32"/>
      <c r="B6" s="31"/>
      <c r="C6" s="32"/>
      <c r="D6" s="32"/>
      <c r="E6" s="32"/>
      <c r="F6" s="32"/>
      <c r="G6" s="33"/>
      <c r="H6" s="32"/>
      <c r="I6" s="31"/>
      <c r="J6" s="32"/>
      <c r="K6" s="32"/>
      <c r="L6" s="33"/>
    </row>
    <row r="7" spans="1:12" ht="18" x14ac:dyDescent="0.25">
      <c r="A7" s="32"/>
      <c r="B7" s="31" t="s">
        <v>107</v>
      </c>
      <c r="C7" s="32" t="s">
        <v>476</v>
      </c>
      <c r="D7" s="32"/>
      <c r="E7" s="30"/>
      <c r="F7" s="32"/>
      <c r="G7" s="33"/>
      <c r="H7" s="32"/>
      <c r="I7" s="31"/>
      <c r="J7" s="32"/>
      <c r="K7" s="32"/>
      <c r="L7" s="33"/>
    </row>
    <row r="8" spans="1:12" ht="13.5" thickBot="1" x14ac:dyDescent="0.25">
      <c r="A8" s="32"/>
      <c r="B8" s="31"/>
      <c r="C8" s="32"/>
      <c r="D8" s="32"/>
      <c r="E8" s="32"/>
      <c r="F8" s="32"/>
      <c r="G8" s="33"/>
      <c r="H8" s="32"/>
      <c r="I8" s="31"/>
      <c r="J8" s="32"/>
      <c r="K8" s="32"/>
      <c r="L8" s="33"/>
    </row>
    <row r="9" spans="1:12" ht="39.6" x14ac:dyDescent="0.25">
      <c r="A9" s="32"/>
      <c r="B9" s="31" t="s">
        <v>108</v>
      </c>
      <c r="C9" s="13" t="s">
        <v>472</v>
      </c>
      <c r="D9" s="14" t="s">
        <v>39</v>
      </c>
      <c r="E9" s="14" t="s">
        <v>473</v>
      </c>
      <c r="F9" s="15" t="s">
        <v>83</v>
      </c>
      <c r="G9" s="33"/>
      <c r="H9" s="32"/>
      <c r="I9" s="31"/>
      <c r="J9" s="32"/>
      <c r="K9" s="32"/>
      <c r="L9" s="33"/>
    </row>
    <row r="10" spans="1:12" ht="18" x14ac:dyDescent="0.25">
      <c r="A10" s="32"/>
      <c r="B10" s="31"/>
      <c r="C10" s="17"/>
      <c r="D10" s="91"/>
      <c r="E10" s="18"/>
      <c r="F10" s="39"/>
      <c r="G10" s="33"/>
      <c r="H10" s="32"/>
      <c r="I10" s="31"/>
      <c r="J10" s="32"/>
      <c r="K10" s="32"/>
      <c r="L10" s="33"/>
    </row>
    <row r="11" spans="1:12" ht="18" x14ac:dyDescent="0.25">
      <c r="A11" s="32"/>
      <c r="B11" s="31"/>
      <c r="C11" s="17"/>
      <c r="D11" s="91"/>
      <c r="E11" s="18"/>
      <c r="F11" s="39"/>
      <c r="G11" s="33"/>
      <c r="H11" s="32"/>
      <c r="I11" s="31"/>
      <c r="J11" s="32"/>
      <c r="K11" s="32"/>
      <c r="L11" s="33"/>
    </row>
    <row r="12" spans="1:12" ht="18" x14ac:dyDescent="0.25">
      <c r="A12" s="32"/>
      <c r="B12" s="31"/>
      <c r="C12" s="17"/>
      <c r="D12" s="91"/>
      <c r="E12" s="18"/>
      <c r="F12" s="39"/>
      <c r="G12" s="33"/>
      <c r="H12" s="32"/>
      <c r="I12" s="31"/>
      <c r="J12" s="32"/>
      <c r="K12" s="32"/>
      <c r="L12" s="33"/>
    </row>
    <row r="13" spans="1:12" ht="18" x14ac:dyDescent="0.25">
      <c r="A13" s="32"/>
      <c r="B13" s="31"/>
      <c r="C13" s="17"/>
      <c r="D13" s="91"/>
      <c r="E13" s="18"/>
      <c r="F13" s="39"/>
      <c r="G13" s="33"/>
      <c r="H13" s="32"/>
      <c r="I13" s="31"/>
      <c r="J13" s="32"/>
      <c r="K13" s="32"/>
      <c r="L13" s="33"/>
    </row>
    <row r="14" spans="1:12" ht="18" x14ac:dyDescent="0.25">
      <c r="A14" s="32"/>
      <c r="B14" s="31"/>
      <c r="C14" s="17"/>
      <c r="D14" s="91"/>
      <c r="E14" s="18"/>
      <c r="F14" s="39"/>
      <c r="G14" s="33"/>
      <c r="H14" s="32"/>
      <c r="I14" s="31"/>
      <c r="J14" s="32"/>
      <c r="K14" s="32"/>
      <c r="L14" s="33"/>
    </row>
    <row r="15" spans="1:12" ht="18" x14ac:dyDescent="0.25">
      <c r="A15" s="32"/>
      <c r="B15" s="31"/>
      <c r="C15" s="17"/>
      <c r="D15" s="91"/>
      <c r="E15" s="18"/>
      <c r="F15" s="39"/>
      <c r="G15" s="33"/>
      <c r="H15" s="32"/>
      <c r="I15" s="31"/>
      <c r="J15" s="32"/>
      <c r="K15" s="32"/>
      <c r="L15" s="33"/>
    </row>
    <row r="16" spans="1:12" ht="18" x14ac:dyDescent="0.25">
      <c r="A16" s="32"/>
      <c r="B16" s="31"/>
      <c r="C16" s="17"/>
      <c r="D16" s="91"/>
      <c r="E16" s="18"/>
      <c r="F16" s="39"/>
      <c r="G16" s="33"/>
      <c r="H16" s="32"/>
      <c r="I16" s="31"/>
      <c r="J16" s="32"/>
      <c r="K16" s="32"/>
      <c r="L16" s="33"/>
    </row>
    <row r="17" spans="1:12" ht="18" x14ac:dyDescent="0.25">
      <c r="A17" s="32"/>
      <c r="B17" s="31"/>
      <c r="C17" s="17"/>
      <c r="D17" s="91"/>
      <c r="E17" s="18"/>
      <c r="F17" s="39"/>
      <c r="G17" s="33"/>
      <c r="H17" s="32"/>
      <c r="I17" s="31"/>
      <c r="J17" s="32"/>
      <c r="K17" s="32"/>
      <c r="L17" s="33"/>
    </row>
    <row r="18" spans="1:12" ht="18" x14ac:dyDescent="0.25">
      <c r="A18" s="32"/>
      <c r="B18" s="31"/>
      <c r="C18" s="17"/>
      <c r="D18" s="91"/>
      <c r="E18" s="18"/>
      <c r="F18" s="39"/>
      <c r="G18" s="33"/>
      <c r="H18" s="32"/>
      <c r="I18" s="31"/>
      <c r="J18" s="32"/>
      <c r="K18" s="32"/>
      <c r="L18" s="33"/>
    </row>
    <row r="19" spans="1:12" ht="18" x14ac:dyDescent="0.25">
      <c r="A19" s="32"/>
      <c r="B19" s="31"/>
      <c r="C19" s="17"/>
      <c r="D19" s="91"/>
      <c r="E19" s="18"/>
      <c r="F19" s="39"/>
      <c r="G19" s="33"/>
      <c r="H19" s="32"/>
      <c r="I19" s="31"/>
      <c r="J19" s="32"/>
      <c r="K19" s="32"/>
      <c r="L19" s="33"/>
    </row>
    <row r="20" spans="1:12" ht="18" x14ac:dyDescent="0.25">
      <c r="A20" s="32"/>
      <c r="B20" s="31"/>
      <c r="C20" s="66"/>
      <c r="D20" s="92"/>
      <c r="E20" s="67"/>
      <c r="F20" s="68"/>
      <c r="G20" s="33"/>
      <c r="H20" s="32"/>
      <c r="I20" s="31"/>
      <c r="J20" s="32"/>
      <c r="K20" s="32"/>
      <c r="L20" s="33"/>
    </row>
    <row r="21" spans="1:12" ht="18" x14ac:dyDescent="0.25">
      <c r="A21" s="32"/>
      <c r="B21" s="31"/>
      <c r="C21" s="66"/>
      <c r="D21" s="92"/>
      <c r="E21" s="67"/>
      <c r="F21" s="68"/>
      <c r="G21" s="33"/>
      <c r="H21" s="32"/>
      <c r="I21" s="31"/>
      <c r="J21" s="32"/>
      <c r="K21" s="32"/>
      <c r="L21" s="33"/>
    </row>
    <row r="22" spans="1:12" ht="18" x14ac:dyDescent="0.25">
      <c r="A22" s="32"/>
      <c r="B22" s="31"/>
      <c r="C22" s="66"/>
      <c r="D22" s="92"/>
      <c r="E22" s="67"/>
      <c r="F22" s="68"/>
      <c r="G22" s="33"/>
      <c r="H22" s="32"/>
      <c r="I22" s="31"/>
      <c r="J22" s="32"/>
      <c r="K22" s="32"/>
      <c r="L22" s="33"/>
    </row>
    <row r="23" spans="1:12" ht="18" x14ac:dyDescent="0.25">
      <c r="A23" s="32"/>
      <c r="B23" s="31"/>
      <c r="C23" s="139"/>
      <c r="D23" s="92"/>
      <c r="E23" s="67"/>
      <c r="F23" s="68"/>
      <c r="G23" s="33"/>
      <c r="H23" s="32"/>
      <c r="I23" s="31"/>
      <c r="J23" s="32"/>
      <c r="K23" s="32"/>
      <c r="L23" s="33"/>
    </row>
    <row r="24" spans="1:12" ht="18" x14ac:dyDescent="0.25">
      <c r="A24" s="32"/>
      <c r="B24" s="31"/>
      <c r="C24" s="66"/>
      <c r="D24" s="92"/>
      <c r="E24" s="67"/>
      <c r="F24" s="68"/>
      <c r="G24" s="33"/>
      <c r="H24" s="32"/>
      <c r="I24" s="31"/>
      <c r="J24" s="32"/>
      <c r="K24" s="32"/>
      <c r="L24" s="33"/>
    </row>
    <row r="25" spans="1:12" ht="18" x14ac:dyDescent="0.25">
      <c r="A25" s="32"/>
      <c r="B25" s="31"/>
      <c r="C25" s="66"/>
      <c r="D25" s="92"/>
      <c r="E25" s="67"/>
      <c r="F25" s="68"/>
      <c r="G25" s="33"/>
      <c r="H25" s="32"/>
      <c r="I25" s="31"/>
      <c r="J25" s="32"/>
      <c r="K25" s="32"/>
      <c r="L25" s="33"/>
    </row>
    <row r="26" spans="1:12" ht="18" x14ac:dyDescent="0.25">
      <c r="A26" s="32"/>
      <c r="B26" s="31"/>
      <c r="C26" s="66"/>
      <c r="D26" s="92"/>
      <c r="E26" s="67"/>
      <c r="F26" s="68"/>
      <c r="G26" s="33"/>
      <c r="H26" s="32"/>
      <c r="I26" s="31"/>
      <c r="J26" s="32"/>
      <c r="K26" s="32"/>
      <c r="L26" s="33"/>
    </row>
    <row r="27" spans="1:12" ht="18" x14ac:dyDescent="0.25">
      <c r="A27" s="32"/>
      <c r="B27" s="31"/>
      <c r="C27" s="66"/>
      <c r="D27" s="92"/>
      <c r="E27" s="67"/>
      <c r="F27" s="68"/>
      <c r="G27" s="33"/>
      <c r="H27" s="32"/>
      <c r="I27" s="31"/>
      <c r="J27" s="32"/>
      <c r="K27" s="32"/>
      <c r="L27" s="33"/>
    </row>
    <row r="28" spans="1:12" ht="18" x14ac:dyDescent="0.25">
      <c r="A28" s="32"/>
      <c r="B28" s="31"/>
      <c r="C28" s="66"/>
      <c r="D28" s="92"/>
      <c r="E28" s="67"/>
      <c r="F28" s="68"/>
      <c r="G28" s="33"/>
      <c r="H28" s="32"/>
      <c r="I28" s="31"/>
      <c r="J28" s="32"/>
      <c r="K28" s="32"/>
      <c r="L28" s="33"/>
    </row>
    <row r="29" spans="1:12" ht="18.75" thickBot="1" x14ac:dyDescent="0.3">
      <c r="A29" s="32"/>
      <c r="B29" s="31"/>
      <c r="C29" s="20"/>
      <c r="D29" s="93"/>
      <c r="E29" s="21"/>
      <c r="F29" s="42"/>
      <c r="G29" s="33"/>
      <c r="H29" s="32"/>
      <c r="I29" s="31"/>
      <c r="J29" s="32"/>
      <c r="K29" s="32"/>
      <c r="L29" s="33"/>
    </row>
    <row r="30" spans="1:12" ht="4.5" customHeight="1" thickBot="1" x14ac:dyDescent="0.25">
      <c r="A30" s="32"/>
      <c r="B30" s="49"/>
      <c r="C30" s="44"/>
      <c r="D30" s="44"/>
      <c r="E30" s="44"/>
      <c r="F30" s="44"/>
      <c r="G30" s="50"/>
      <c r="H30" s="32"/>
      <c r="I30" s="31"/>
      <c r="J30" s="32"/>
      <c r="K30" s="32"/>
      <c r="L30" s="33"/>
    </row>
    <row r="31" spans="1:12" ht="7.5" hidden="1" customHeight="1" x14ac:dyDescent="0.2">
      <c r="A31" s="32"/>
      <c r="B31" s="32"/>
      <c r="C31" s="32"/>
      <c r="D31" s="32"/>
      <c r="E31" s="32"/>
      <c r="F31" s="32"/>
      <c r="G31" s="32"/>
      <c r="H31" s="32"/>
      <c r="I31" s="31"/>
      <c r="J31" s="32"/>
      <c r="K31" s="32"/>
      <c r="L31" s="33"/>
    </row>
    <row r="32" spans="1:12" ht="13.5" hidden="1" thickBot="1" x14ac:dyDescent="0.25">
      <c r="A32" s="32"/>
      <c r="B32" s="5"/>
      <c r="C32" s="5"/>
      <c r="D32" s="32"/>
      <c r="E32" s="32"/>
      <c r="F32" s="32"/>
      <c r="G32" s="32"/>
      <c r="H32" s="32"/>
      <c r="I32" s="31"/>
      <c r="J32" s="32"/>
      <c r="K32" s="32"/>
      <c r="L32" s="33"/>
    </row>
    <row r="33" spans="1:12" ht="18.75" hidden="1" thickBot="1" x14ac:dyDescent="0.3">
      <c r="A33" s="32"/>
      <c r="B33" s="46"/>
      <c r="C33" s="70"/>
      <c r="D33" s="47"/>
      <c r="E33" s="94"/>
      <c r="F33" s="47"/>
      <c r="G33" s="48"/>
      <c r="H33" s="32"/>
      <c r="I33" s="31"/>
      <c r="J33" s="32"/>
      <c r="K33" s="32"/>
      <c r="L33" s="33"/>
    </row>
    <row r="34" spans="1:12" ht="3" hidden="1" customHeight="1" x14ac:dyDescent="0.2">
      <c r="A34" s="32"/>
      <c r="B34" s="31"/>
      <c r="C34" s="32"/>
      <c r="D34" s="32"/>
      <c r="E34" s="32"/>
      <c r="F34" s="32"/>
      <c r="G34" s="33"/>
      <c r="H34" s="32"/>
      <c r="I34" s="31"/>
      <c r="J34" s="32"/>
      <c r="K34" s="32"/>
      <c r="L34" s="33"/>
    </row>
    <row r="35" spans="1:12" ht="18.75" hidden="1" thickBot="1" x14ac:dyDescent="0.3">
      <c r="A35" s="32"/>
      <c r="B35" s="31"/>
      <c r="C35" s="32"/>
      <c r="D35" s="32"/>
      <c r="E35" s="95"/>
      <c r="F35" s="32"/>
      <c r="G35" s="33"/>
      <c r="H35" s="32"/>
      <c r="I35" s="31"/>
      <c r="J35" s="32"/>
      <c r="K35" s="32"/>
      <c r="L35" s="33"/>
    </row>
    <row r="36" spans="1:12" ht="5.25" hidden="1" customHeight="1" thickBot="1" x14ac:dyDescent="0.25">
      <c r="A36" s="32"/>
      <c r="B36" s="46"/>
      <c r="C36" s="47"/>
      <c r="D36" s="47"/>
      <c r="E36" s="47"/>
      <c r="F36" s="47"/>
      <c r="G36" s="48"/>
      <c r="H36" s="32"/>
      <c r="I36" s="31"/>
      <c r="J36" s="32"/>
      <c r="K36" s="32"/>
      <c r="L36" s="33"/>
    </row>
    <row r="37" spans="1:12" ht="14.25" customHeight="1" thickBot="1" x14ac:dyDescent="0.25">
      <c r="B37" s="31" t="s">
        <v>109</v>
      </c>
      <c r="C37" s="96" t="s">
        <v>110</v>
      </c>
      <c r="D37" s="97"/>
      <c r="E37" s="98" t="s">
        <v>111</v>
      </c>
      <c r="F37" s="32"/>
      <c r="G37" s="33"/>
      <c r="H37" s="32"/>
      <c r="I37" s="31"/>
      <c r="J37" s="32"/>
      <c r="K37" s="32"/>
      <c r="L37" s="33"/>
    </row>
    <row r="38" spans="1:12" ht="18" x14ac:dyDescent="0.25">
      <c r="B38" s="31" t="s">
        <v>112</v>
      </c>
      <c r="C38" s="99" t="s">
        <v>113</v>
      </c>
      <c r="D38" s="100"/>
      <c r="E38" s="101"/>
      <c r="F38" s="32"/>
      <c r="G38" s="33"/>
      <c r="I38" s="31"/>
      <c r="J38" s="32"/>
      <c r="K38" s="32"/>
      <c r="L38" s="33"/>
    </row>
    <row r="39" spans="1:12" ht="18" x14ac:dyDescent="0.25">
      <c r="B39" s="31" t="s">
        <v>114</v>
      </c>
      <c r="C39" s="102" t="s">
        <v>115</v>
      </c>
      <c r="D39" s="103"/>
      <c r="E39" s="104"/>
      <c r="F39" s="32"/>
      <c r="G39" s="33"/>
      <c r="I39" s="31"/>
      <c r="J39" s="32"/>
      <c r="K39" s="32"/>
      <c r="L39" s="33"/>
    </row>
    <row r="40" spans="1:12" ht="18" x14ac:dyDescent="0.25">
      <c r="B40" s="31" t="s">
        <v>116</v>
      </c>
      <c r="C40" s="102" t="s">
        <v>117</v>
      </c>
      <c r="D40" s="103"/>
      <c r="E40" s="104"/>
      <c r="F40" s="32"/>
      <c r="G40" s="33"/>
      <c r="I40" s="31"/>
      <c r="J40" s="32"/>
      <c r="K40" s="32"/>
      <c r="L40" s="33"/>
    </row>
    <row r="41" spans="1:12" ht="18.75" thickBot="1" x14ac:dyDescent="0.3">
      <c r="B41" s="31" t="s">
        <v>118</v>
      </c>
      <c r="C41" s="105" t="s">
        <v>525</v>
      </c>
      <c r="D41" s="103"/>
      <c r="E41" s="106"/>
      <c r="F41" s="32"/>
      <c r="G41" s="33"/>
      <c r="I41" s="31"/>
      <c r="J41" s="32"/>
      <c r="K41" s="32"/>
      <c r="L41" s="33"/>
    </row>
    <row r="42" spans="1:12" ht="5.25" customHeight="1" thickBot="1" x14ac:dyDescent="0.25">
      <c r="B42" s="49"/>
      <c r="C42" s="44"/>
      <c r="D42" s="44"/>
      <c r="E42" s="44"/>
      <c r="F42" s="44"/>
      <c r="G42" s="50"/>
      <c r="I42" s="49"/>
      <c r="J42" s="44"/>
      <c r="K42" s="44"/>
      <c r="L42" s="50"/>
    </row>
    <row r="43" spans="1:12" ht="12.75" x14ac:dyDescent="0.2">
      <c r="D43" s="34" t="s">
        <v>119</v>
      </c>
    </row>
  </sheetData>
  <dataValidations count="2">
    <dataValidation type="list" allowBlank="1" showInputMessage="1" showErrorMessage="1" sqref="E33">
      <formula1>"Annual, Dollar Value"</formula1>
    </dataValidation>
    <dataValidation type="list" allowBlank="1" showInputMessage="1" showErrorMessage="1" sqref="E7">
      <formula1>ListCurrency</formula1>
    </dataValidation>
  </dataValidations>
  <pageMargins left="0.25" right="0.25" top="0.25" bottom="0.25" header="0.5" footer="0.5"/>
  <pageSetup scale="83"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L45"/>
  <sheetViews>
    <sheetView topLeftCell="A21" zoomScaleNormal="100" workbookViewId="0">
      <selection activeCell="D33" sqref="D33"/>
    </sheetView>
  </sheetViews>
  <sheetFormatPr defaultColWidth="9.109375" defaultRowHeight="13.2" x14ac:dyDescent="0.25"/>
  <cols>
    <col min="1" max="1" width="1.44140625" style="34" customWidth="1"/>
    <col min="2" max="2" width="5.88671875" style="34" customWidth="1"/>
    <col min="3" max="3" width="42.5546875" style="34" customWidth="1"/>
    <col min="4" max="4" width="19.44140625" style="34" customWidth="1"/>
    <col min="5" max="5" width="42.88671875" style="34" customWidth="1"/>
    <col min="6" max="6" width="9.109375" style="34"/>
    <col min="7" max="7" width="2.6640625" style="34" customWidth="1"/>
    <col min="8" max="8" width="1.44140625" style="34" customWidth="1"/>
    <col min="9" max="11" width="9.109375" style="34"/>
    <col min="12" max="12" width="14.33203125" style="34" customWidth="1"/>
    <col min="13" max="16384" width="9.109375" style="34"/>
  </cols>
  <sheetData>
    <row r="1" spans="2:12" ht="13.5" thickBot="1" x14ac:dyDescent="0.25">
      <c r="B1" s="45" t="s">
        <v>0</v>
      </c>
      <c r="C1" s="2">
        <v>6</v>
      </c>
    </row>
    <row r="2" spans="2:12" ht="21" x14ac:dyDescent="0.4">
      <c r="B2" s="4" t="s">
        <v>474</v>
      </c>
      <c r="I2" s="28" t="s">
        <v>12</v>
      </c>
      <c r="J2" s="47"/>
      <c r="K2" s="47"/>
      <c r="L2" s="48"/>
    </row>
    <row r="3" spans="2:12" ht="12.75" x14ac:dyDescent="0.2">
      <c r="I3" s="31"/>
      <c r="J3" s="32"/>
      <c r="K3" s="32"/>
      <c r="L3" s="33"/>
    </row>
    <row r="4" spans="2:12" ht="13.5" thickBot="1" x14ac:dyDescent="0.25">
      <c r="B4" s="5" t="s">
        <v>475</v>
      </c>
      <c r="C4" s="32"/>
      <c r="D4" s="32"/>
      <c r="E4" s="32"/>
      <c r="F4" s="32"/>
      <c r="I4" s="31"/>
      <c r="J4" s="32"/>
      <c r="K4" s="32"/>
      <c r="L4" s="33"/>
    </row>
    <row r="5" spans="2:12" ht="13.2" customHeight="1" x14ac:dyDescent="0.25">
      <c r="B5" s="138"/>
      <c r="C5" s="47" t="s">
        <v>526</v>
      </c>
      <c r="D5" s="47" t="s">
        <v>507</v>
      </c>
      <c r="E5" s="47"/>
      <c r="F5" s="47"/>
      <c r="G5" s="48"/>
      <c r="I5" s="31"/>
      <c r="J5" s="32"/>
      <c r="K5" s="32"/>
      <c r="L5" s="33"/>
    </row>
    <row r="6" spans="2:12" ht="15" customHeight="1" x14ac:dyDescent="0.25">
      <c r="B6" s="140" t="s">
        <v>508</v>
      </c>
      <c r="C6" s="32"/>
      <c r="D6" s="32"/>
      <c r="E6" s="32"/>
      <c r="F6" s="32"/>
      <c r="G6" s="33"/>
      <c r="I6" s="31"/>
      <c r="J6" s="32"/>
      <c r="K6" s="32"/>
      <c r="L6" s="33"/>
    </row>
    <row r="7" spans="2:12" ht="20.25" customHeight="1" x14ac:dyDescent="0.25">
      <c r="B7" s="31" t="s">
        <v>97</v>
      </c>
      <c r="C7" s="32" t="s">
        <v>476</v>
      </c>
      <c r="D7" s="32"/>
      <c r="E7" s="30"/>
      <c r="F7" s="32"/>
      <c r="G7" s="33"/>
      <c r="I7" s="31"/>
      <c r="J7" s="32"/>
      <c r="K7" s="32"/>
      <c r="L7" s="33"/>
    </row>
    <row r="8" spans="2:12" ht="13.5" thickBot="1" x14ac:dyDescent="0.25">
      <c r="B8" s="31"/>
      <c r="C8" s="32"/>
      <c r="D8" s="32"/>
      <c r="E8" s="32"/>
      <c r="F8" s="32"/>
      <c r="G8" s="33"/>
      <c r="I8" s="31"/>
      <c r="J8" s="32"/>
      <c r="K8" s="32"/>
      <c r="L8" s="33"/>
    </row>
    <row r="9" spans="2:12" ht="52.95" x14ac:dyDescent="0.25">
      <c r="B9" s="31" t="s">
        <v>98</v>
      </c>
      <c r="C9" s="13" t="s">
        <v>472</v>
      </c>
      <c r="D9" s="14" t="s">
        <v>39</v>
      </c>
      <c r="E9" s="14" t="s">
        <v>473</v>
      </c>
      <c r="F9" s="15" t="s">
        <v>83</v>
      </c>
      <c r="G9" s="33"/>
      <c r="I9" s="31"/>
      <c r="J9" s="32"/>
      <c r="K9" s="32"/>
      <c r="L9" s="33"/>
    </row>
    <row r="10" spans="2:12" ht="18" x14ac:dyDescent="0.25">
      <c r="B10" s="31"/>
      <c r="C10" s="17"/>
      <c r="D10" s="18"/>
      <c r="E10" s="18"/>
      <c r="F10" s="39"/>
      <c r="G10" s="33"/>
      <c r="I10" s="31"/>
      <c r="J10" s="32"/>
      <c r="K10" s="32"/>
      <c r="L10" s="33"/>
    </row>
    <row r="11" spans="2:12" ht="18" x14ac:dyDescent="0.25">
      <c r="B11" s="31"/>
      <c r="C11" s="17"/>
      <c r="D11" s="18"/>
      <c r="E11" s="18"/>
      <c r="F11" s="39"/>
      <c r="G11" s="33"/>
      <c r="I11" s="31"/>
      <c r="J11" s="32"/>
      <c r="K11" s="32"/>
      <c r="L11" s="33"/>
    </row>
    <row r="12" spans="2:12" ht="18" x14ac:dyDescent="0.25">
      <c r="B12" s="31"/>
      <c r="C12" s="17"/>
      <c r="D12" s="18"/>
      <c r="E12" s="18"/>
      <c r="F12" s="39"/>
      <c r="G12" s="33"/>
      <c r="I12" s="31"/>
      <c r="J12" s="32"/>
      <c r="K12" s="32"/>
      <c r="L12" s="33"/>
    </row>
    <row r="13" spans="2:12" ht="18" x14ac:dyDescent="0.25">
      <c r="B13" s="31"/>
      <c r="C13" s="17"/>
      <c r="D13" s="18"/>
      <c r="E13" s="18"/>
      <c r="F13" s="39"/>
      <c r="G13" s="33"/>
      <c r="I13" s="31"/>
      <c r="J13" s="32"/>
      <c r="K13" s="32"/>
      <c r="L13" s="33"/>
    </row>
    <row r="14" spans="2:12" ht="18" x14ac:dyDescent="0.25">
      <c r="B14" s="31"/>
      <c r="C14" s="17"/>
      <c r="D14" s="18"/>
      <c r="E14" s="18"/>
      <c r="F14" s="39"/>
      <c r="G14" s="33"/>
      <c r="I14" s="31"/>
      <c r="J14" s="32"/>
      <c r="K14" s="32"/>
      <c r="L14" s="33"/>
    </row>
    <row r="15" spans="2:12" ht="18" x14ac:dyDescent="0.25">
      <c r="B15" s="31"/>
      <c r="C15" s="17"/>
      <c r="D15" s="18"/>
      <c r="E15" s="18"/>
      <c r="F15" s="39"/>
      <c r="G15" s="33"/>
      <c r="I15" s="31"/>
      <c r="J15" s="32"/>
      <c r="K15" s="32"/>
      <c r="L15" s="33"/>
    </row>
    <row r="16" spans="2:12" ht="18" x14ac:dyDescent="0.25">
      <c r="B16" s="31"/>
      <c r="C16" s="17"/>
      <c r="D16" s="18"/>
      <c r="E16" s="18"/>
      <c r="F16" s="39"/>
      <c r="G16" s="33"/>
      <c r="I16" s="31"/>
      <c r="J16" s="32"/>
      <c r="K16" s="32"/>
      <c r="L16" s="33"/>
    </row>
    <row r="17" spans="2:12" ht="18" x14ac:dyDescent="0.25">
      <c r="B17" s="31"/>
      <c r="C17" s="17"/>
      <c r="D17" s="18"/>
      <c r="E17" s="18"/>
      <c r="F17" s="39"/>
      <c r="G17" s="33"/>
      <c r="I17" s="31"/>
      <c r="J17" s="32"/>
      <c r="K17" s="32"/>
      <c r="L17" s="33"/>
    </row>
    <row r="18" spans="2:12" ht="18" x14ac:dyDescent="0.25">
      <c r="B18" s="31"/>
      <c r="C18" s="17"/>
      <c r="D18" s="18"/>
      <c r="E18" s="18"/>
      <c r="F18" s="39"/>
      <c r="G18" s="33"/>
      <c r="I18" s="31"/>
      <c r="J18" s="32"/>
      <c r="K18" s="32"/>
      <c r="L18" s="33"/>
    </row>
    <row r="19" spans="2:12" ht="18" x14ac:dyDescent="0.25">
      <c r="B19" s="31"/>
      <c r="C19" s="17"/>
      <c r="D19" s="18"/>
      <c r="E19" s="18"/>
      <c r="F19" s="39"/>
      <c r="G19" s="33"/>
      <c r="I19" s="31"/>
      <c r="J19" s="32"/>
      <c r="K19" s="32"/>
      <c r="L19" s="33"/>
    </row>
    <row r="20" spans="2:12" ht="18" x14ac:dyDescent="0.25">
      <c r="B20" s="31"/>
      <c r="C20" s="66"/>
      <c r="D20" s="67"/>
      <c r="E20" s="67"/>
      <c r="F20" s="68"/>
      <c r="G20" s="33"/>
      <c r="I20" s="31"/>
      <c r="J20" s="32"/>
      <c r="K20" s="32"/>
      <c r="L20" s="33"/>
    </row>
    <row r="21" spans="2:12" ht="18" x14ac:dyDescent="0.25">
      <c r="B21" s="31"/>
      <c r="C21" s="66"/>
      <c r="D21" s="67"/>
      <c r="E21" s="67"/>
      <c r="F21" s="68"/>
      <c r="G21" s="33"/>
      <c r="I21" s="31"/>
      <c r="J21" s="32"/>
      <c r="K21" s="32"/>
      <c r="L21" s="33"/>
    </row>
    <row r="22" spans="2:12" ht="18" x14ac:dyDescent="0.25">
      <c r="B22" s="31"/>
      <c r="C22" s="66"/>
      <c r="D22" s="67"/>
      <c r="E22" s="67"/>
      <c r="F22" s="68"/>
      <c r="G22" s="33"/>
      <c r="I22" s="31"/>
      <c r="J22" s="32"/>
      <c r="K22" s="32"/>
      <c r="L22" s="33"/>
    </row>
    <row r="23" spans="2:12" ht="18" x14ac:dyDescent="0.25">
      <c r="B23" s="31"/>
      <c r="C23" s="66"/>
      <c r="D23" s="67"/>
      <c r="E23" s="67"/>
      <c r="F23" s="68"/>
      <c r="G23" s="33"/>
      <c r="I23" s="31"/>
      <c r="J23" s="32"/>
      <c r="K23" s="32"/>
      <c r="L23" s="33"/>
    </row>
    <row r="24" spans="2:12" ht="18" x14ac:dyDescent="0.25">
      <c r="B24" s="31"/>
      <c r="C24" s="66"/>
      <c r="D24" s="67"/>
      <c r="E24" s="67"/>
      <c r="F24" s="68"/>
      <c r="G24" s="33"/>
      <c r="I24" s="31"/>
      <c r="J24" s="32"/>
      <c r="K24" s="32"/>
      <c r="L24" s="33"/>
    </row>
    <row r="25" spans="2:12" ht="18" x14ac:dyDescent="0.25">
      <c r="B25" s="31"/>
      <c r="C25" s="66"/>
      <c r="D25" s="67"/>
      <c r="E25" s="67"/>
      <c r="F25" s="68"/>
      <c r="G25" s="33"/>
      <c r="I25" s="31"/>
      <c r="J25" s="32"/>
      <c r="K25" s="32"/>
      <c r="L25" s="33"/>
    </row>
    <row r="26" spans="2:12" ht="18" x14ac:dyDescent="0.25">
      <c r="B26" s="31"/>
      <c r="C26" s="66"/>
      <c r="D26" s="67"/>
      <c r="E26" s="67"/>
      <c r="F26" s="68"/>
      <c r="G26" s="33"/>
      <c r="I26" s="31"/>
      <c r="J26" s="32"/>
      <c r="K26" s="32"/>
      <c r="L26" s="33"/>
    </row>
    <row r="27" spans="2:12" ht="18" x14ac:dyDescent="0.25">
      <c r="B27" s="31"/>
      <c r="C27" s="66"/>
      <c r="D27" s="67"/>
      <c r="E27" s="67"/>
      <c r="F27" s="68"/>
      <c r="G27" s="33"/>
      <c r="I27" s="31"/>
      <c r="J27" s="32"/>
      <c r="K27" s="32"/>
      <c r="L27" s="33"/>
    </row>
    <row r="28" spans="2:12" ht="18" x14ac:dyDescent="0.25">
      <c r="B28" s="31"/>
      <c r="C28" s="66"/>
      <c r="D28" s="67"/>
      <c r="E28" s="67"/>
      <c r="F28" s="68"/>
      <c r="G28" s="33"/>
      <c r="I28" s="31"/>
      <c r="J28" s="32"/>
      <c r="K28" s="32"/>
      <c r="L28" s="33"/>
    </row>
    <row r="29" spans="2:12" ht="18.75" thickBot="1" x14ac:dyDescent="0.3">
      <c r="B29" s="31"/>
      <c r="C29" s="20"/>
      <c r="D29" s="21"/>
      <c r="E29" s="21"/>
      <c r="F29" s="42"/>
      <c r="G29" s="33"/>
      <c r="I29" s="31"/>
      <c r="J29" s="32"/>
      <c r="K29" s="32"/>
      <c r="L29" s="33"/>
    </row>
    <row r="30" spans="2:12" ht="7.5" customHeight="1" thickBot="1" x14ac:dyDescent="0.25">
      <c r="B30" s="49"/>
      <c r="C30" s="44"/>
      <c r="D30" s="44"/>
      <c r="E30" s="44"/>
      <c r="F30" s="44"/>
      <c r="G30" s="50"/>
      <c r="I30" s="31"/>
      <c r="J30" s="32"/>
      <c r="K30" s="32"/>
      <c r="L30" s="33"/>
    </row>
    <row r="31" spans="2:12" ht="12.75" x14ac:dyDescent="0.2">
      <c r="I31" s="31"/>
      <c r="J31" s="32"/>
      <c r="K31" s="32"/>
      <c r="L31" s="33"/>
    </row>
    <row r="32" spans="2:12" ht="13.5" thickBot="1" x14ac:dyDescent="0.25">
      <c r="B32" s="69" t="s">
        <v>99</v>
      </c>
      <c r="F32" s="69"/>
      <c r="I32" s="31"/>
      <c r="J32" s="32"/>
      <c r="K32" s="32"/>
      <c r="L32" s="33"/>
    </row>
    <row r="33" spans="2:12" ht="12.75" x14ac:dyDescent="0.2">
      <c r="B33" s="46" t="s">
        <v>100</v>
      </c>
      <c r="C33" s="47" t="s">
        <v>85</v>
      </c>
      <c r="D33" s="143" t="s">
        <v>463</v>
      </c>
      <c r="E33" s="47"/>
      <c r="F33" s="47"/>
      <c r="G33" s="48"/>
      <c r="I33" s="31"/>
      <c r="J33" s="32"/>
      <c r="K33" s="32"/>
      <c r="L33" s="33"/>
    </row>
    <row r="34" spans="2:12" ht="6.75" customHeight="1" x14ac:dyDescent="0.25">
      <c r="B34" s="31"/>
      <c r="C34" s="32"/>
      <c r="D34" s="32"/>
      <c r="E34" s="12"/>
      <c r="F34" s="32"/>
      <c r="G34" s="33"/>
      <c r="I34" s="31"/>
      <c r="J34" s="32"/>
      <c r="K34" s="32"/>
      <c r="L34" s="33"/>
    </row>
    <row r="35" spans="2:12" ht="12.75" x14ac:dyDescent="0.2">
      <c r="B35" s="31" t="s">
        <v>101</v>
      </c>
      <c r="C35" s="32" t="s">
        <v>477</v>
      </c>
      <c r="D35" s="36">
        <v>1</v>
      </c>
      <c r="E35" s="142"/>
      <c r="F35" s="32"/>
      <c r="G35" s="33"/>
      <c r="I35" s="31"/>
      <c r="J35" s="32"/>
      <c r="K35" s="32"/>
      <c r="L35" s="33"/>
    </row>
    <row r="36" spans="2:12" ht="6.75" customHeight="1" thickBot="1" x14ac:dyDescent="0.25">
      <c r="B36" s="82"/>
      <c r="C36" s="83"/>
      <c r="D36" s="83"/>
      <c r="E36" s="83"/>
      <c r="F36" s="83"/>
      <c r="G36" s="84"/>
      <c r="I36" s="31"/>
      <c r="J36" s="32"/>
      <c r="K36" s="32"/>
      <c r="L36" s="33"/>
    </row>
    <row r="37" spans="2:12" ht="18.75" thickTop="1" x14ac:dyDescent="0.25">
      <c r="B37" s="31" t="s">
        <v>102</v>
      </c>
      <c r="C37" s="32" t="str">
        <f>IF(D33="Rent","Total cost of monthly rent","Total cost of purchased storage space")</f>
        <v>Total cost of purchased storage space</v>
      </c>
      <c r="D37" s="32"/>
      <c r="E37" s="30"/>
      <c r="F37" s="32"/>
      <c r="G37" s="33"/>
      <c r="I37" s="31"/>
      <c r="J37" s="32"/>
      <c r="K37" s="32"/>
      <c r="L37" s="33"/>
    </row>
    <row r="38" spans="2:12" ht="18" x14ac:dyDescent="0.25">
      <c r="B38" s="31"/>
      <c r="C38" s="32"/>
      <c r="D38" s="32"/>
      <c r="E38" s="85" t="s">
        <v>17</v>
      </c>
      <c r="F38" s="32"/>
      <c r="G38" s="33"/>
      <c r="I38" s="31"/>
      <c r="J38" s="32"/>
      <c r="K38" s="32"/>
      <c r="L38" s="33"/>
    </row>
    <row r="39" spans="2:12" ht="6" customHeight="1" thickBot="1" x14ac:dyDescent="0.25">
      <c r="B39" s="82"/>
      <c r="C39" s="83"/>
      <c r="D39" s="83"/>
      <c r="E39" s="83"/>
      <c r="F39" s="83"/>
      <c r="G39" s="84"/>
      <c r="I39" s="31"/>
      <c r="J39" s="32"/>
      <c r="K39" s="32"/>
      <c r="L39" s="33"/>
    </row>
    <row r="40" spans="2:12" ht="15" thickTop="1" x14ac:dyDescent="0.2">
      <c r="B40" s="31" t="s">
        <v>103</v>
      </c>
      <c r="C40" s="32" t="s">
        <v>478</v>
      </c>
      <c r="D40" s="32"/>
      <c r="E40" s="123"/>
      <c r="F40" s="32"/>
      <c r="G40" s="33"/>
      <c r="I40" s="31"/>
      <c r="J40" s="32"/>
      <c r="K40" s="32"/>
      <c r="L40" s="33"/>
    </row>
    <row r="41" spans="2:12" ht="12.75" x14ac:dyDescent="0.2">
      <c r="B41" s="31"/>
      <c r="C41" s="5"/>
      <c r="D41" s="32"/>
      <c r="E41" s="32"/>
      <c r="F41" s="32"/>
      <c r="G41" s="33"/>
      <c r="I41" s="31"/>
      <c r="J41" s="32"/>
      <c r="K41" s="32"/>
      <c r="L41" s="33"/>
    </row>
    <row r="42" spans="2:12" ht="18" x14ac:dyDescent="0.25">
      <c r="B42" s="31" t="s">
        <v>104</v>
      </c>
      <c r="C42" s="32" t="s">
        <v>105</v>
      </c>
      <c r="D42" s="32"/>
      <c r="E42" s="30"/>
      <c r="F42" s="32"/>
      <c r="G42" s="33"/>
      <c r="I42" s="31"/>
      <c r="J42" s="32"/>
      <c r="K42" s="32"/>
      <c r="L42" s="33"/>
    </row>
    <row r="43" spans="2:12" ht="13.5" thickBot="1" x14ac:dyDescent="0.25">
      <c r="B43" s="49"/>
      <c r="C43" s="44"/>
      <c r="D43" s="44"/>
      <c r="E43" s="44"/>
      <c r="F43" s="44"/>
      <c r="G43" s="50"/>
      <c r="I43" s="49"/>
      <c r="J43" s="44"/>
      <c r="K43" s="44"/>
      <c r="L43" s="50"/>
    </row>
    <row r="44" spans="2:12" ht="12.75" x14ac:dyDescent="0.2">
      <c r="D44" s="34" t="s">
        <v>106</v>
      </c>
    </row>
    <row r="45" spans="2:12" ht="12.75" x14ac:dyDescent="0.2">
      <c r="B45" s="69"/>
    </row>
  </sheetData>
  <dataValidations count="2">
    <dataValidation type="list" allowBlank="1" showInputMessage="1" showErrorMessage="1" sqref="D33">
      <formula1>"Rent, Purchase"</formula1>
    </dataValidation>
    <dataValidation type="list" allowBlank="1" showInputMessage="1" showErrorMessage="1" sqref="E7">
      <formula1>ListCurrency</formula1>
    </dataValidation>
  </dataValidations>
  <pageMargins left="0.25" right="0.25" top="0.25" bottom="0.25" header="0.5" footer="0.5"/>
  <pageSetup scale="77"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L41"/>
  <sheetViews>
    <sheetView showRowColHeaders="0" workbookViewId="0">
      <selection activeCell="F22" sqref="F22"/>
    </sheetView>
  </sheetViews>
  <sheetFormatPr defaultColWidth="9.109375" defaultRowHeight="13.2" x14ac:dyDescent="0.25"/>
  <cols>
    <col min="1" max="1" width="3.109375" style="34" customWidth="1"/>
    <col min="2" max="2" width="5.33203125" style="34" customWidth="1"/>
    <col min="3" max="3" width="48.6640625" style="34" customWidth="1"/>
    <col min="4" max="4" width="15" style="34" customWidth="1"/>
    <col min="5" max="5" width="31.44140625" style="34" customWidth="1"/>
    <col min="6" max="6" width="13.109375" style="34" customWidth="1"/>
    <col min="7" max="7" width="4.5546875" style="34" customWidth="1"/>
    <col min="8" max="8" width="2.33203125" style="34" customWidth="1"/>
    <col min="9" max="11" width="9.109375" style="34"/>
    <col min="12" max="12" width="10.44140625" style="34" customWidth="1"/>
    <col min="13" max="16384" width="9.109375" style="34"/>
  </cols>
  <sheetData>
    <row r="1" spans="2:12" ht="13.5" thickBot="1" x14ac:dyDescent="0.25">
      <c r="B1" s="45" t="s">
        <v>0</v>
      </c>
      <c r="C1" s="2">
        <v>6</v>
      </c>
    </row>
    <row r="2" spans="2:12" ht="21" x14ac:dyDescent="0.4">
      <c r="B2" s="4" t="s">
        <v>479</v>
      </c>
      <c r="I2" s="28" t="s">
        <v>12</v>
      </c>
      <c r="J2" s="47"/>
      <c r="K2" s="47"/>
      <c r="L2" s="48"/>
    </row>
    <row r="3" spans="2:12" ht="12.75" x14ac:dyDescent="0.2">
      <c r="I3" s="31"/>
      <c r="J3" s="32"/>
      <c r="K3" s="32"/>
      <c r="L3" s="33"/>
    </row>
    <row r="4" spans="2:12" ht="13.5" thickBot="1" x14ac:dyDescent="0.25">
      <c r="B4" s="5" t="s">
        <v>499</v>
      </c>
      <c r="C4" s="32"/>
      <c r="D4" s="32"/>
      <c r="E4" s="32"/>
      <c r="F4" s="32"/>
      <c r="I4" s="31"/>
      <c r="J4" s="32"/>
      <c r="K4" s="32"/>
      <c r="L4" s="33"/>
    </row>
    <row r="5" spans="2:12" ht="12.75" x14ac:dyDescent="0.2">
      <c r="B5" s="46" t="s">
        <v>500</v>
      </c>
      <c r="C5" s="47"/>
      <c r="D5" s="47"/>
      <c r="E5" s="47"/>
      <c r="F5" s="47"/>
      <c r="G5" s="48"/>
      <c r="I5" s="31"/>
      <c r="J5" s="32"/>
      <c r="K5" s="32"/>
      <c r="L5" s="33"/>
    </row>
    <row r="6" spans="2:12" ht="12.75" x14ac:dyDescent="0.2">
      <c r="B6" s="31"/>
      <c r="C6" s="32"/>
      <c r="D6" s="32"/>
      <c r="E6" s="32"/>
      <c r="F6" s="32"/>
      <c r="G6" s="33"/>
      <c r="I6" s="31"/>
      <c r="J6" s="32"/>
      <c r="K6" s="32"/>
      <c r="L6" s="33"/>
    </row>
    <row r="7" spans="2:12" ht="18" x14ac:dyDescent="0.25">
      <c r="B7" s="31" t="s">
        <v>93</v>
      </c>
      <c r="C7" s="32" t="s">
        <v>476</v>
      </c>
      <c r="D7" s="32"/>
      <c r="E7" s="30"/>
      <c r="F7" s="32"/>
      <c r="G7" s="33"/>
      <c r="I7" s="31"/>
      <c r="J7" s="32"/>
      <c r="K7" s="32"/>
      <c r="L7" s="33"/>
    </row>
    <row r="8" spans="2:12" ht="13.5" thickBot="1" x14ac:dyDescent="0.25">
      <c r="B8" s="31"/>
      <c r="C8" s="32"/>
      <c r="D8" s="32"/>
      <c r="E8" s="32"/>
      <c r="F8" s="32"/>
      <c r="G8" s="33"/>
      <c r="I8" s="31"/>
      <c r="J8" s="32"/>
      <c r="K8" s="32"/>
      <c r="L8" s="33"/>
    </row>
    <row r="9" spans="2:12" ht="27" thickBot="1" x14ac:dyDescent="0.3">
      <c r="B9" s="31" t="s">
        <v>94</v>
      </c>
      <c r="C9" s="86" t="s">
        <v>95</v>
      </c>
      <c r="D9" s="87" t="s">
        <v>61</v>
      </c>
      <c r="E9" s="87" t="s">
        <v>62</v>
      </c>
      <c r="F9" s="88" t="s">
        <v>480</v>
      </c>
      <c r="G9" s="33"/>
      <c r="I9" s="31"/>
      <c r="J9" s="32"/>
      <c r="K9" s="32"/>
      <c r="L9" s="33"/>
    </row>
    <row r="10" spans="2:12" ht="18" x14ac:dyDescent="0.25">
      <c r="B10" s="31"/>
      <c r="C10" s="63"/>
      <c r="D10" s="64"/>
      <c r="E10" s="64"/>
      <c r="F10" s="65"/>
      <c r="G10" s="33"/>
      <c r="I10" s="31"/>
      <c r="J10" s="32"/>
      <c r="K10" s="32"/>
      <c r="L10" s="33"/>
    </row>
    <row r="11" spans="2:12" ht="18" x14ac:dyDescent="0.25">
      <c r="B11" s="31"/>
      <c r="C11" s="17"/>
      <c r="D11" s="18"/>
      <c r="E11" s="18"/>
      <c r="F11" s="39"/>
      <c r="G11" s="33"/>
      <c r="I11" s="31"/>
      <c r="J11" s="32"/>
      <c r="K11" s="32"/>
      <c r="L11" s="33"/>
    </row>
    <row r="12" spans="2:12" ht="18" x14ac:dyDescent="0.25">
      <c r="B12" s="31"/>
      <c r="C12" s="17"/>
      <c r="D12" s="18"/>
      <c r="E12" s="18"/>
      <c r="F12" s="39"/>
      <c r="G12" s="33"/>
      <c r="I12" s="31"/>
      <c r="J12" s="32"/>
      <c r="K12" s="32"/>
      <c r="L12" s="33"/>
    </row>
    <row r="13" spans="2:12" ht="18" x14ac:dyDescent="0.25">
      <c r="B13" s="31"/>
      <c r="C13" s="17"/>
      <c r="D13" s="18"/>
      <c r="E13" s="18"/>
      <c r="F13" s="39"/>
      <c r="G13" s="33"/>
      <c r="I13" s="31"/>
      <c r="J13" s="32"/>
      <c r="K13" s="32"/>
      <c r="L13" s="33"/>
    </row>
    <row r="14" spans="2:12" ht="18" x14ac:dyDescent="0.25">
      <c r="B14" s="31"/>
      <c r="C14" s="17"/>
      <c r="D14" s="18"/>
      <c r="E14" s="18"/>
      <c r="F14" s="39"/>
      <c r="G14" s="33"/>
      <c r="I14" s="31"/>
      <c r="J14" s="32"/>
      <c r="K14" s="32"/>
      <c r="L14" s="33"/>
    </row>
    <row r="15" spans="2:12" ht="18" x14ac:dyDescent="0.25">
      <c r="B15" s="31"/>
      <c r="C15" s="17"/>
      <c r="D15" s="18"/>
      <c r="E15" s="18"/>
      <c r="F15" s="39"/>
      <c r="G15" s="33"/>
      <c r="I15" s="31"/>
      <c r="J15" s="32"/>
      <c r="K15" s="32"/>
      <c r="L15" s="33"/>
    </row>
    <row r="16" spans="2:12" ht="18" x14ac:dyDescent="0.25">
      <c r="B16" s="31"/>
      <c r="C16" s="17"/>
      <c r="D16" s="18"/>
      <c r="E16" s="18"/>
      <c r="F16" s="39"/>
      <c r="G16" s="33"/>
      <c r="I16" s="31"/>
      <c r="J16" s="32"/>
      <c r="K16" s="32"/>
      <c r="L16" s="33"/>
    </row>
    <row r="17" spans="2:12" ht="18" x14ac:dyDescent="0.25">
      <c r="B17" s="31"/>
      <c r="C17" s="17"/>
      <c r="D17" s="18"/>
      <c r="E17" s="18"/>
      <c r="F17" s="39"/>
      <c r="G17" s="33"/>
      <c r="I17" s="31"/>
      <c r="J17" s="32"/>
      <c r="K17" s="32"/>
      <c r="L17" s="33"/>
    </row>
    <row r="18" spans="2:12" ht="18" x14ac:dyDescent="0.25">
      <c r="B18" s="31"/>
      <c r="C18" s="17"/>
      <c r="D18" s="18"/>
      <c r="E18" s="18"/>
      <c r="F18" s="39"/>
      <c r="G18" s="33"/>
      <c r="I18" s="31"/>
      <c r="J18" s="32"/>
      <c r="K18" s="32"/>
      <c r="L18" s="33"/>
    </row>
    <row r="19" spans="2:12" ht="18" x14ac:dyDescent="0.25">
      <c r="B19" s="31"/>
      <c r="C19" s="17"/>
      <c r="D19" s="18"/>
      <c r="E19" s="18"/>
      <c r="F19" s="39"/>
      <c r="G19" s="33"/>
      <c r="I19" s="31"/>
      <c r="J19" s="32"/>
      <c r="K19" s="32"/>
      <c r="L19" s="33"/>
    </row>
    <row r="20" spans="2:12" ht="18" x14ac:dyDescent="0.25">
      <c r="B20" s="31"/>
      <c r="C20" s="66"/>
      <c r="D20" s="67"/>
      <c r="E20" s="67"/>
      <c r="F20" s="68"/>
      <c r="G20" s="33"/>
      <c r="I20" s="31"/>
      <c r="J20" s="32"/>
      <c r="K20" s="32"/>
      <c r="L20" s="33"/>
    </row>
    <row r="21" spans="2:12" ht="18" x14ac:dyDescent="0.25">
      <c r="B21" s="31"/>
      <c r="C21" s="66"/>
      <c r="D21" s="67"/>
      <c r="E21" s="67"/>
      <c r="F21" s="68"/>
      <c r="G21" s="33"/>
      <c r="I21" s="31"/>
      <c r="J21" s="32"/>
      <c r="K21" s="32"/>
      <c r="L21" s="33"/>
    </row>
    <row r="22" spans="2:12" ht="18" x14ac:dyDescent="0.25">
      <c r="B22" s="31"/>
      <c r="C22" s="66"/>
      <c r="D22" s="67"/>
      <c r="E22" s="67"/>
      <c r="F22" s="68"/>
      <c r="G22" s="33"/>
      <c r="I22" s="31"/>
      <c r="J22" s="32"/>
      <c r="K22" s="32"/>
      <c r="L22" s="33"/>
    </row>
    <row r="23" spans="2:12" ht="18" x14ac:dyDescent="0.25">
      <c r="B23" s="31"/>
      <c r="C23" s="66"/>
      <c r="D23" s="67"/>
      <c r="E23" s="67"/>
      <c r="F23" s="68"/>
      <c r="G23" s="33"/>
      <c r="I23" s="31"/>
      <c r="J23" s="32"/>
      <c r="K23" s="32"/>
      <c r="L23" s="33"/>
    </row>
    <row r="24" spans="2:12" ht="18" x14ac:dyDescent="0.25">
      <c r="B24" s="31"/>
      <c r="C24" s="66"/>
      <c r="D24" s="67"/>
      <c r="E24" s="67"/>
      <c r="F24" s="68"/>
      <c r="G24" s="33"/>
      <c r="I24" s="31"/>
      <c r="J24" s="32"/>
      <c r="K24" s="32"/>
      <c r="L24" s="33"/>
    </row>
    <row r="25" spans="2:12" ht="18" x14ac:dyDescent="0.25">
      <c r="B25" s="31"/>
      <c r="C25" s="66"/>
      <c r="D25" s="67"/>
      <c r="E25" s="67"/>
      <c r="F25" s="68"/>
      <c r="G25" s="33"/>
      <c r="I25" s="31"/>
      <c r="J25" s="32"/>
      <c r="K25" s="32"/>
      <c r="L25" s="33"/>
    </row>
    <row r="26" spans="2:12" ht="18" x14ac:dyDescent="0.25">
      <c r="B26" s="31"/>
      <c r="C26" s="66"/>
      <c r="D26" s="67"/>
      <c r="E26" s="67"/>
      <c r="F26" s="68"/>
      <c r="G26" s="33"/>
      <c r="I26" s="31"/>
      <c r="J26" s="32"/>
      <c r="K26" s="32"/>
      <c r="L26" s="33"/>
    </row>
    <row r="27" spans="2:12" ht="18" x14ac:dyDescent="0.25">
      <c r="B27" s="31"/>
      <c r="C27" s="66"/>
      <c r="D27" s="67"/>
      <c r="E27" s="67"/>
      <c r="F27" s="68"/>
      <c r="G27" s="33"/>
      <c r="I27" s="31"/>
      <c r="J27" s="32"/>
      <c r="K27" s="32"/>
      <c r="L27" s="33"/>
    </row>
    <row r="28" spans="2:12" ht="18" x14ac:dyDescent="0.25">
      <c r="B28" s="31"/>
      <c r="C28" s="66"/>
      <c r="D28" s="67"/>
      <c r="E28" s="67"/>
      <c r="F28" s="68"/>
      <c r="G28" s="33"/>
      <c r="I28" s="31"/>
      <c r="J28" s="32"/>
      <c r="K28" s="32"/>
      <c r="L28" s="33"/>
    </row>
    <row r="29" spans="2:12" ht="17.399999999999999" x14ac:dyDescent="0.3">
      <c r="B29" s="31"/>
      <c r="C29" s="66"/>
      <c r="D29" s="67"/>
      <c r="E29" s="67"/>
      <c r="F29" s="68"/>
      <c r="G29" s="33"/>
      <c r="I29" s="31"/>
      <c r="J29" s="32"/>
      <c r="K29" s="32"/>
      <c r="L29" s="33"/>
    </row>
    <row r="30" spans="2:12" ht="17.399999999999999" x14ac:dyDescent="0.3">
      <c r="B30" s="31"/>
      <c r="C30" s="66"/>
      <c r="D30" s="67"/>
      <c r="E30" s="67"/>
      <c r="F30" s="68"/>
      <c r="G30" s="33"/>
      <c r="I30" s="31"/>
      <c r="J30" s="32"/>
      <c r="K30" s="32"/>
      <c r="L30" s="33"/>
    </row>
    <row r="31" spans="2:12" ht="17.399999999999999" x14ac:dyDescent="0.3">
      <c r="B31" s="31"/>
      <c r="C31" s="66"/>
      <c r="D31" s="67"/>
      <c r="E31" s="67"/>
      <c r="F31" s="68"/>
      <c r="G31" s="33"/>
      <c r="I31" s="31"/>
      <c r="J31" s="32"/>
      <c r="K31" s="32"/>
      <c r="L31" s="33"/>
    </row>
    <row r="32" spans="2:12" ht="17.399999999999999" x14ac:dyDescent="0.3">
      <c r="B32" s="31"/>
      <c r="C32" s="66"/>
      <c r="D32" s="67"/>
      <c r="E32" s="67"/>
      <c r="F32" s="68"/>
      <c r="G32" s="33"/>
      <c r="I32" s="31"/>
      <c r="J32" s="32"/>
      <c r="K32" s="32"/>
      <c r="L32" s="33"/>
    </row>
    <row r="33" spans="2:12" ht="17.399999999999999" x14ac:dyDescent="0.3">
      <c r="B33" s="31"/>
      <c r="C33" s="66"/>
      <c r="D33" s="67"/>
      <c r="E33" s="67"/>
      <c r="F33" s="68"/>
      <c r="G33" s="33"/>
      <c r="I33" s="31"/>
      <c r="J33" s="32"/>
      <c r="K33" s="32"/>
      <c r="L33" s="33"/>
    </row>
    <row r="34" spans="2:12" ht="17.399999999999999" x14ac:dyDescent="0.3">
      <c r="B34" s="31"/>
      <c r="C34" s="66"/>
      <c r="D34" s="67"/>
      <c r="E34" s="67"/>
      <c r="F34" s="68"/>
      <c r="G34" s="33"/>
      <c r="I34" s="31"/>
      <c r="J34" s="32"/>
      <c r="K34" s="32"/>
      <c r="L34" s="33"/>
    </row>
    <row r="35" spans="2:12" ht="17.399999999999999" x14ac:dyDescent="0.3">
      <c r="B35" s="31"/>
      <c r="C35" s="66"/>
      <c r="D35" s="67"/>
      <c r="E35" s="67"/>
      <c r="F35" s="68"/>
      <c r="G35" s="33"/>
      <c r="I35" s="31"/>
      <c r="J35" s="32"/>
      <c r="K35" s="32"/>
      <c r="L35" s="33"/>
    </row>
    <row r="36" spans="2:12" ht="17.399999999999999" x14ac:dyDescent="0.3">
      <c r="B36" s="31"/>
      <c r="C36" s="66"/>
      <c r="D36" s="67"/>
      <c r="E36" s="67"/>
      <c r="F36" s="68"/>
      <c r="G36" s="33"/>
      <c r="I36" s="31"/>
      <c r="J36" s="32"/>
      <c r="K36" s="32"/>
      <c r="L36" s="33"/>
    </row>
    <row r="37" spans="2:12" ht="17.399999999999999" x14ac:dyDescent="0.3">
      <c r="B37" s="31"/>
      <c r="C37" s="66"/>
      <c r="D37" s="67"/>
      <c r="E37" s="67"/>
      <c r="F37" s="68"/>
      <c r="G37" s="33"/>
      <c r="I37" s="31"/>
      <c r="J37" s="32"/>
      <c r="K37" s="32"/>
      <c r="L37" s="33"/>
    </row>
    <row r="38" spans="2:12" ht="17.399999999999999" x14ac:dyDescent="0.3">
      <c r="B38" s="31"/>
      <c r="C38" s="66"/>
      <c r="D38" s="67"/>
      <c r="E38" s="67"/>
      <c r="F38" s="68"/>
      <c r="G38" s="33"/>
      <c r="I38" s="31"/>
      <c r="J38" s="32"/>
      <c r="K38" s="32"/>
      <c r="L38" s="33"/>
    </row>
    <row r="39" spans="2:12" ht="18" thickBot="1" x14ac:dyDescent="0.35">
      <c r="B39" s="31"/>
      <c r="C39" s="20"/>
      <c r="D39" s="21"/>
      <c r="E39" s="21"/>
      <c r="F39" s="42"/>
      <c r="G39" s="33"/>
      <c r="I39" s="31"/>
      <c r="J39" s="32"/>
      <c r="K39" s="32"/>
      <c r="L39" s="33"/>
    </row>
    <row r="40" spans="2:12" ht="13.8" thickBot="1" x14ac:dyDescent="0.3">
      <c r="B40" s="49"/>
      <c r="C40" s="44"/>
      <c r="D40" s="44"/>
      <c r="E40" s="44"/>
      <c r="F40" s="44"/>
      <c r="G40" s="50"/>
      <c r="I40" s="49"/>
      <c r="J40" s="44"/>
      <c r="K40" s="44"/>
      <c r="L40" s="50"/>
    </row>
    <row r="41" spans="2:12" x14ac:dyDescent="0.25">
      <c r="D41" s="34" t="s">
        <v>96</v>
      </c>
    </row>
  </sheetData>
  <dataValidations count="1">
    <dataValidation type="list" allowBlank="1" showInputMessage="1" showErrorMessage="1" sqref="E7">
      <formula1>ListCurrency</formula1>
    </dataValidation>
  </dataValidations>
  <pageMargins left="0.25" right="0.25" top="0.25" bottom="0.25" header="0.5" footer="0.5"/>
  <pageSetup scale="78" orientation="landscape"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L43"/>
  <sheetViews>
    <sheetView topLeftCell="A21" zoomScaleNormal="100" workbookViewId="0">
      <selection activeCell="M29" sqref="M29"/>
    </sheetView>
  </sheetViews>
  <sheetFormatPr defaultColWidth="9.109375" defaultRowHeight="13.2" x14ac:dyDescent="0.25"/>
  <cols>
    <col min="1" max="1" width="1.6640625" style="34" customWidth="1"/>
    <col min="2" max="2" width="3.6640625" style="34" customWidth="1"/>
    <col min="3" max="3" width="39.88671875" style="34" customWidth="1"/>
    <col min="4" max="4" width="22.88671875" style="34" customWidth="1"/>
    <col min="5" max="5" width="30.5546875" style="34" customWidth="1"/>
    <col min="6" max="6" width="22.33203125" style="34" customWidth="1"/>
    <col min="7" max="7" width="2.6640625" style="34" customWidth="1"/>
    <col min="8" max="8" width="2.109375" style="34" customWidth="1"/>
    <col min="9" max="11" width="9.109375" style="34"/>
    <col min="12" max="12" width="11" style="34" customWidth="1"/>
    <col min="13" max="16384" width="9.109375" style="34"/>
  </cols>
  <sheetData>
    <row r="1" spans="2:12" ht="13.5" thickBot="1" x14ac:dyDescent="0.25">
      <c r="B1" s="45" t="s">
        <v>0</v>
      </c>
      <c r="C1" s="2">
        <v>6</v>
      </c>
    </row>
    <row r="2" spans="2:12" ht="21" x14ac:dyDescent="0.4">
      <c r="B2" s="4" t="s">
        <v>481</v>
      </c>
      <c r="I2" s="28" t="s">
        <v>12</v>
      </c>
      <c r="J2" s="47"/>
      <c r="K2" s="47"/>
      <c r="L2" s="48"/>
    </row>
    <row r="3" spans="2:12" ht="6" customHeight="1" x14ac:dyDescent="0.2">
      <c r="I3" s="31"/>
      <c r="J3" s="32"/>
      <c r="K3" s="32"/>
      <c r="L3" s="33"/>
    </row>
    <row r="4" spans="2:12" ht="13.5" thickBot="1" x14ac:dyDescent="0.25">
      <c r="B4" s="5" t="s">
        <v>80</v>
      </c>
      <c r="C4" s="32"/>
      <c r="D4" s="32"/>
      <c r="E4" s="32"/>
      <c r="F4" s="32"/>
      <c r="I4" s="31"/>
      <c r="J4" s="32"/>
      <c r="K4" s="32"/>
      <c r="L4" s="33"/>
    </row>
    <row r="5" spans="2:12" ht="12.75" x14ac:dyDescent="0.2">
      <c r="B5" s="46" t="s">
        <v>486</v>
      </c>
      <c r="C5" s="47"/>
      <c r="D5" s="47"/>
      <c r="E5" s="47"/>
      <c r="F5" s="47"/>
      <c r="G5" s="48"/>
      <c r="I5" s="31"/>
      <c r="J5" s="32"/>
      <c r="K5" s="32"/>
      <c r="L5" s="33"/>
    </row>
    <row r="6" spans="2:12" ht="4.5" customHeight="1" x14ac:dyDescent="0.2">
      <c r="B6" s="31"/>
      <c r="C6" s="32"/>
      <c r="D6" s="32"/>
      <c r="E6" s="32"/>
      <c r="F6" s="32"/>
      <c r="G6" s="33"/>
      <c r="I6" s="31"/>
      <c r="J6" s="32"/>
      <c r="K6" s="32"/>
      <c r="L6" s="33"/>
    </row>
    <row r="7" spans="2:12" ht="18" x14ac:dyDescent="0.25">
      <c r="B7" s="31" t="s">
        <v>81</v>
      </c>
      <c r="C7" s="32" t="s">
        <v>476</v>
      </c>
      <c r="D7" s="32"/>
      <c r="E7" s="30" t="s">
        <v>276</v>
      </c>
      <c r="F7" s="32"/>
      <c r="G7" s="33"/>
      <c r="I7" s="31"/>
      <c r="J7" s="32"/>
      <c r="K7" s="32"/>
      <c r="L7" s="33"/>
    </row>
    <row r="8" spans="2:12" ht="6.75" customHeight="1" thickBot="1" x14ac:dyDescent="0.25">
      <c r="B8" s="31"/>
      <c r="C8" s="32"/>
      <c r="D8" s="32"/>
      <c r="E8" s="32"/>
      <c r="F8" s="32"/>
      <c r="G8" s="33"/>
      <c r="I8" s="31"/>
      <c r="J8" s="32"/>
      <c r="K8" s="32"/>
      <c r="L8" s="33"/>
    </row>
    <row r="9" spans="2:12" ht="26.4" x14ac:dyDescent="0.25">
      <c r="B9" s="31" t="s">
        <v>82</v>
      </c>
      <c r="C9" s="13" t="s">
        <v>472</v>
      </c>
      <c r="D9" s="14" t="s">
        <v>39</v>
      </c>
      <c r="E9" s="14" t="s">
        <v>473</v>
      </c>
      <c r="F9" s="15" t="s">
        <v>83</v>
      </c>
      <c r="G9" s="33"/>
      <c r="I9" s="31"/>
      <c r="J9" s="32"/>
      <c r="K9" s="32"/>
      <c r="L9" s="33"/>
    </row>
    <row r="10" spans="2:12" ht="18" x14ac:dyDescent="0.25">
      <c r="B10" s="31"/>
      <c r="C10" s="17"/>
      <c r="D10" s="18"/>
      <c r="E10" s="18"/>
      <c r="F10" s="39"/>
      <c r="G10" s="33"/>
      <c r="I10" s="31"/>
      <c r="J10" s="32"/>
      <c r="K10" s="32"/>
      <c r="L10" s="33"/>
    </row>
    <row r="11" spans="2:12" ht="18" x14ac:dyDescent="0.25">
      <c r="B11" s="31"/>
      <c r="C11" s="17"/>
      <c r="D11" s="18"/>
      <c r="E11" s="18"/>
      <c r="F11" s="39"/>
      <c r="G11" s="33"/>
      <c r="I11" s="31"/>
      <c r="J11" s="32"/>
      <c r="K11" s="32"/>
      <c r="L11" s="33"/>
    </row>
    <row r="12" spans="2:12" ht="18" x14ac:dyDescent="0.25">
      <c r="B12" s="31"/>
      <c r="C12" s="17"/>
      <c r="D12" s="18"/>
      <c r="E12" s="18"/>
      <c r="F12" s="39"/>
      <c r="G12" s="33"/>
      <c r="I12" s="31"/>
      <c r="J12" s="32"/>
      <c r="K12" s="32"/>
      <c r="L12" s="33"/>
    </row>
    <row r="13" spans="2:12" ht="18" x14ac:dyDescent="0.25">
      <c r="B13" s="31"/>
      <c r="C13" s="17"/>
      <c r="D13" s="18"/>
      <c r="E13" s="18"/>
      <c r="F13" s="39"/>
      <c r="G13" s="33"/>
      <c r="I13" s="31"/>
      <c r="J13" s="32"/>
      <c r="K13" s="32"/>
      <c r="L13" s="33"/>
    </row>
    <row r="14" spans="2:12" ht="18" x14ac:dyDescent="0.25">
      <c r="B14" s="31"/>
      <c r="C14" s="17"/>
      <c r="D14" s="18"/>
      <c r="E14" s="18"/>
      <c r="F14" s="39"/>
      <c r="G14" s="33"/>
      <c r="I14" s="31"/>
      <c r="J14" s="32"/>
      <c r="K14" s="32"/>
      <c r="L14" s="33"/>
    </row>
    <row r="15" spans="2:12" ht="18" x14ac:dyDescent="0.25">
      <c r="B15" s="31"/>
      <c r="C15" s="17"/>
      <c r="D15" s="18"/>
      <c r="E15" s="18"/>
      <c r="F15" s="39"/>
      <c r="G15" s="33"/>
      <c r="I15" s="31"/>
      <c r="J15" s="32"/>
      <c r="K15" s="32"/>
      <c r="L15" s="33"/>
    </row>
    <row r="16" spans="2:12" ht="18" x14ac:dyDescent="0.25">
      <c r="B16" s="31"/>
      <c r="C16" s="17"/>
      <c r="D16" s="18"/>
      <c r="E16" s="18"/>
      <c r="F16" s="39"/>
      <c r="G16" s="33"/>
      <c r="I16" s="31"/>
      <c r="J16" s="32"/>
      <c r="K16" s="32"/>
      <c r="L16" s="33"/>
    </row>
    <row r="17" spans="2:12" ht="18" x14ac:dyDescent="0.25">
      <c r="B17" s="31"/>
      <c r="C17" s="17"/>
      <c r="D17" s="18"/>
      <c r="E17" s="18"/>
      <c r="F17" s="39"/>
      <c r="G17" s="33"/>
      <c r="I17" s="31"/>
      <c r="J17" s="32"/>
      <c r="K17" s="32"/>
      <c r="L17" s="33"/>
    </row>
    <row r="18" spans="2:12" ht="18" x14ac:dyDescent="0.25">
      <c r="B18" s="31"/>
      <c r="C18" s="17"/>
      <c r="D18" s="18"/>
      <c r="E18" s="18"/>
      <c r="F18" s="39"/>
      <c r="G18" s="33"/>
      <c r="I18" s="31"/>
      <c r="J18" s="32"/>
      <c r="K18" s="32"/>
      <c r="L18" s="33"/>
    </row>
    <row r="19" spans="2:12" ht="17.399999999999999" x14ac:dyDescent="0.3">
      <c r="B19" s="31"/>
      <c r="C19" s="17"/>
      <c r="D19" s="18"/>
      <c r="E19" s="18"/>
      <c r="F19" s="39"/>
      <c r="G19" s="33"/>
      <c r="I19" s="31"/>
      <c r="J19" s="32"/>
      <c r="K19" s="32"/>
      <c r="L19" s="33"/>
    </row>
    <row r="20" spans="2:12" ht="17.399999999999999" x14ac:dyDescent="0.3">
      <c r="B20" s="31"/>
      <c r="C20" s="66"/>
      <c r="D20" s="67"/>
      <c r="E20" s="67"/>
      <c r="F20" s="68"/>
      <c r="G20" s="33"/>
      <c r="I20" s="31"/>
      <c r="J20" s="32"/>
      <c r="K20" s="32"/>
      <c r="L20" s="33"/>
    </row>
    <row r="21" spans="2:12" ht="17.399999999999999" x14ac:dyDescent="0.3">
      <c r="B21" s="31"/>
      <c r="C21" s="66"/>
      <c r="D21" s="67"/>
      <c r="E21" s="67"/>
      <c r="F21" s="68"/>
      <c r="G21" s="33"/>
      <c r="I21" s="31"/>
      <c r="J21" s="32"/>
      <c r="K21" s="32"/>
      <c r="L21" s="33"/>
    </row>
    <row r="22" spans="2:12" ht="17.399999999999999" x14ac:dyDescent="0.3">
      <c r="B22" s="31"/>
      <c r="C22" s="66"/>
      <c r="D22" s="67"/>
      <c r="E22" s="67"/>
      <c r="F22" s="68"/>
      <c r="G22" s="33"/>
      <c r="I22" s="31"/>
      <c r="J22" s="32"/>
      <c r="K22" s="32"/>
      <c r="L22" s="33"/>
    </row>
    <row r="23" spans="2:12" ht="17.399999999999999" x14ac:dyDescent="0.3">
      <c r="B23" s="31"/>
      <c r="C23" s="66"/>
      <c r="D23" s="67"/>
      <c r="E23" s="67"/>
      <c r="F23" s="68"/>
      <c r="G23" s="33"/>
      <c r="I23" s="31"/>
      <c r="J23" s="32"/>
      <c r="K23" s="32"/>
      <c r="L23" s="33"/>
    </row>
    <row r="24" spans="2:12" ht="17.399999999999999" x14ac:dyDescent="0.3">
      <c r="B24" s="31"/>
      <c r="C24" s="66"/>
      <c r="D24" s="67"/>
      <c r="E24" s="67"/>
      <c r="F24" s="68"/>
      <c r="G24" s="33"/>
      <c r="I24" s="31"/>
      <c r="J24" s="32"/>
      <c r="K24" s="32"/>
      <c r="L24" s="33"/>
    </row>
    <row r="25" spans="2:12" ht="17.399999999999999" x14ac:dyDescent="0.3">
      <c r="B25" s="31"/>
      <c r="C25" s="66"/>
      <c r="D25" s="67"/>
      <c r="E25" s="67"/>
      <c r="F25" s="68"/>
      <c r="G25" s="33"/>
      <c r="I25" s="31"/>
      <c r="J25" s="32"/>
      <c r="K25" s="32"/>
      <c r="L25" s="33"/>
    </row>
    <row r="26" spans="2:12" ht="17.399999999999999" x14ac:dyDescent="0.3">
      <c r="B26" s="31"/>
      <c r="C26" s="66"/>
      <c r="D26" s="67"/>
      <c r="E26" s="67"/>
      <c r="F26" s="68"/>
      <c r="G26" s="33"/>
      <c r="I26" s="31"/>
      <c r="J26" s="32"/>
      <c r="K26" s="32"/>
      <c r="L26" s="33"/>
    </row>
    <row r="27" spans="2:12" ht="18" x14ac:dyDescent="0.25">
      <c r="B27" s="31"/>
      <c r="C27" s="66"/>
      <c r="D27" s="67"/>
      <c r="E27" s="67"/>
      <c r="F27" s="68"/>
      <c r="G27" s="33"/>
      <c r="I27" s="31"/>
      <c r="J27" s="32"/>
      <c r="K27" s="32"/>
      <c r="L27" s="33"/>
    </row>
    <row r="28" spans="2:12" ht="18" x14ac:dyDescent="0.25">
      <c r="B28" s="31"/>
      <c r="C28" s="66"/>
      <c r="D28" s="67"/>
      <c r="E28" s="67"/>
      <c r="F28" s="68"/>
      <c r="G28" s="33"/>
      <c r="I28" s="31"/>
      <c r="J28" s="32"/>
      <c r="K28" s="32"/>
      <c r="L28" s="33"/>
    </row>
    <row r="29" spans="2:12" ht="18.75" thickBot="1" x14ac:dyDescent="0.3">
      <c r="B29" s="31"/>
      <c r="C29" s="20"/>
      <c r="D29" s="21"/>
      <c r="E29" s="21"/>
      <c r="F29" s="42"/>
      <c r="G29" s="33"/>
      <c r="I29" s="31"/>
      <c r="J29" s="32"/>
      <c r="K29" s="32"/>
      <c r="L29" s="33"/>
    </row>
    <row r="30" spans="2:12" ht="5.25" customHeight="1" thickBot="1" x14ac:dyDescent="0.25">
      <c r="B30" s="49"/>
      <c r="C30" s="44"/>
      <c r="D30" s="44"/>
      <c r="E30" s="44"/>
      <c r="F30" s="44"/>
      <c r="G30" s="50"/>
      <c r="I30" s="31"/>
      <c r="J30" s="32"/>
      <c r="K30" s="32"/>
      <c r="L30" s="33"/>
    </row>
    <row r="31" spans="2:12" ht="4.5" customHeight="1" x14ac:dyDescent="0.2">
      <c r="I31" s="31"/>
      <c r="J31" s="32"/>
      <c r="K31" s="32"/>
      <c r="L31" s="33"/>
    </row>
    <row r="32" spans="2:12" ht="14.4" thickBot="1" x14ac:dyDescent="0.35">
      <c r="B32" s="69" t="s">
        <v>482</v>
      </c>
      <c r="F32" s="69"/>
      <c r="I32" s="31"/>
      <c r="J32" s="32"/>
      <c r="K32" s="32"/>
      <c r="L32" s="33"/>
    </row>
    <row r="33" spans="2:12" ht="12.75" x14ac:dyDescent="0.2">
      <c r="B33" s="46" t="s">
        <v>84</v>
      </c>
      <c r="C33" s="47" t="s">
        <v>85</v>
      </c>
      <c r="D33" s="81" t="s">
        <v>459</v>
      </c>
      <c r="E33" s="47"/>
      <c r="F33" s="47"/>
      <c r="G33" s="48"/>
      <c r="I33" s="31"/>
      <c r="J33" s="32"/>
      <c r="K33" s="32"/>
      <c r="L33" s="33"/>
    </row>
    <row r="34" spans="2:12" ht="4.5" customHeight="1" x14ac:dyDescent="0.25">
      <c r="B34" s="31"/>
      <c r="C34" s="32"/>
      <c r="D34" s="32"/>
      <c r="E34" s="12"/>
      <c r="F34" s="32"/>
      <c r="G34" s="33"/>
      <c r="I34" s="31"/>
      <c r="J34" s="32"/>
      <c r="K34" s="32"/>
      <c r="L34" s="33"/>
    </row>
    <row r="35" spans="2:12" ht="12.75" x14ac:dyDescent="0.2">
      <c r="B35" s="31" t="s">
        <v>87</v>
      </c>
      <c r="C35" s="32" t="s">
        <v>477</v>
      </c>
      <c r="D35" s="36">
        <v>1</v>
      </c>
      <c r="E35" s="32"/>
      <c r="F35" s="32"/>
      <c r="G35" s="33"/>
      <c r="I35" s="31"/>
      <c r="J35" s="32"/>
      <c r="K35" s="32"/>
      <c r="L35" s="33"/>
    </row>
    <row r="36" spans="2:12" ht="5.25" customHeight="1" thickBot="1" x14ac:dyDescent="0.25">
      <c r="B36" s="82"/>
      <c r="C36" s="83"/>
      <c r="D36" s="83"/>
      <c r="E36" s="83"/>
      <c r="F36" s="83"/>
      <c r="G36" s="84"/>
      <c r="I36" s="31"/>
      <c r="J36" s="32"/>
      <c r="K36" s="32"/>
      <c r="L36" s="33"/>
    </row>
    <row r="37" spans="2:12" ht="18.75" thickTop="1" x14ac:dyDescent="0.25">
      <c r="B37" s="31" t="s">
        <v>88</v>
      </c>
      <c r="C37" s="32" t="str">
        <f>IF(D33="Rent","Total cost of monthly rent","Total cost of purchased storage space")</f>
        <v>Total cost of purchased storage space</v>
      </c>
      <c r="D37" s="32"/>
      <c r="E37" s="30"/>
      <c r="F37" s="32"/>
      <c r="G37" s="33"/>
      <c r="I37" s="31"/>
      <c r="J37" s="32"/>
      <c r="K37" s="32"/>
      <c r="L37" s="33"/>
    </row>
    <row r="38" spans="2:12" ht="15.75" customHeight="1" thickBot="1" x14ac:dyDescent="0.3">
      <c r="B38" s="31"/>
      <c r="C38" s="32"/>
      <c r="D38" s="32"/>
      <c r="E38" s="85" t="s">
        <v>17</v>
      </c>
      <c r="F38" s="32"/>
      <c r="G38" s="33"/>
      <c r="I38" s="49"/>
      <c r="J38" s="44"/>
      <c r="K38" s="44"/>
      <c r="L38" s="50"/>
    </row>
    <row r="39" spans="2:12" ht="1.5" customHeight="1" thickBot="1" x14ac:dyDescent="0.25">
      <c r="B39" s="82"/>
      <c r="C39" s="83"/>
      <c r="D39" s="83"/>
      <c r="E39" s="83"/>
      <c r="F39" s="83"/>
      <c r="G39" s="84"/>
    </row>
    <row r="40" spans="2:12" ht="18.75" thickTop="1" x14ac:dyDescent="0.25">
      <c r="B40" s="31" t="s">
        <v>89</v>
      </c>
      <c r="C40" s="32" t="s">
        <v>90</v>
      </c>
      <c r="D40" s="32"/>
      <c r="E40" s="30">
        <v>200</v>
      </c>
      <c r="F40" s="32"/>
      <c r="G40" s="33"/>
    </row>
    <row r="41" spans="2:12" ht="6" customHeight="1" x14ac:dyDescent="0.2">
      <c r="B41" s="31"/>
      <c r="C41" s="5"/>
      <c r="D41" s="32"/>
      <c r="E41" s="32"/>
      <c r="F41" s="32"/>
      <c r="G41" s="33"/>
    </row>
    <row r="42" spans="2:12" ht="18" x14ac:dyDescent="0.25">
      <c r="B42" s="31" t="s">
        <v>91</v>
      </c>
      <c r="C42" s="32" t="s">
        <v>92</v>
      </c>
      <c r="D42" s="32"/>
      <c r="E42" s="30">
        <v>100</v>
      </c>
      <c r="F42" s="32"/>
      <c r="G42" s="33"/>
    </row>
    <row r="43" spans="2:12" ht="13.5" thickBot="1" x14ac:dyDescent="0.25">
      <c r="B43" s="49"/>
      <c r="C43" s="44"/>
      <c r="D43" s="44"/>
      <c r="E43" s="44"/>
      <c r="F43" s="44"/>
      <c r="G43" s="50"/>
    </row>
  </sheetData>
  <dataValidations count="2">
    <dataValidation type="list" allowBlank="1" showInputMessage="1" showErrorMessage="1" sqref="D33">
      <formula1>"Rent, Purchaed"</formula1>
    </dataValidation>
    <dataValidation type="list" allowBlank="1" showInputMessage="1" showErrorMessage="1" sqref="E7">
      <formula1>ListCurrency</formula1>
    </dataValidation>
  </dataValidations>
  <pageMargins left="0.25" right="0.25" top="0.25" bottom="0.25" header="0.5" footer="0.5"/>
  <pageSetup scale="81" orientation="landscape"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L42"/>
  <sheetViews>
    <sheetView zoomScaleNormal="100" workbookViewId="0">
      <selection activeCell="K45" sqref="K45"/>
    </sheetView>
  </sheetViews>
  <sheetFormatPr defaultColWidth="9.109375" defaultRowHeight="13.2" x14ac:dyDescent="0.25"/>
  <cols>
    <col min="1" max="1" width="1.88671875" style="34" customWidth="1"/>
    <col min="2" max="2" width="4.109375" style="34" customWidth="1"/>
    <col min="3" max="3" width="41.5546875" style="34" customWidth="1"/>
    <col min="4" max="4" width="22" style="34" customWidth="1"/>
    <col min="5" max="6" width="23.88671875" style="34" customWidth="1"/>
    <col min="7" max="7" width="3.109375" style="34" customWidth="1"/>
    <col min="8" max="8" width="2.109375" style="34" customWidth="1"/>
    <col min="9" max="11" width="9.109375" style="34"/>
    <col min="12" max="12" width="6.6640625" style="34" customWidth="1"/>
    <col min="13" max="16384" width="9.109375" style="34"/>
  </cols>
  <sheetData>
    <row r="1" spans="2:12" ht="13.5" thickBot="1" x14ac:dyDescent="0.25">
      <c r="B1" s="45" t="s">
        <v>0</v>
      </c>
      <c r="C1" s="2">
        <v>6</v>
      </c>
    </row>
    <row r="2" spans="2:12" ht="21" x14ac:dyDescent="0.4">
      <c r="B2" s="4" t="s">
        <v>483</v>
      </c>
      <c r="I2" s="28" t="s">
        <v>12</v>
      </c>
      <c r="J2" s="47"/>
      <c r="K2" s="47"/>
      <c r="L2" s="48"/>
    </row>
    <row r="3" spans="2:12" ht="5.25" customHeight="1" x14ac:dyDescent="0.2">
      <c r="I3" s="31"/>
      <c r="J3" s="32"/>
      <c r="K3" s="32"/>
      <c r="L3" s="33"/>
    </row>
    <row r="4" spans="2:12" ht="13.5" thickBot="1" x14ac:dyDescent="0.25">
      <c r="B4" s="5" t="s">
        <v>484</v>
      </c>
      <c r="C4" s="32"/>
      <c r="D4" s="32"/>
      <c r="E4" s="32"/>
      <c r="F4" s="32"/>
      <c r="I4" s="31"/>
      <c r="J4" s="32"/>
      <c r="K4" s="32"/>
      <c r="L4" s="33"/>
    </row>
    <row r="5" spans="2:12" ht="12.75" x14ac:dyDescent="0.2">
      <c r="B5" s="46" t="s">
        <v>485</v>
      </c>
      <c r="C5" s="47"/>
      <c r="D5" s="47"/>
      <c r="E5" s="47"/>
      <c r="F5" s="47"/>
      <c r="G5" s="48"/>
      <c r="I5" s="31"/>
      <c r="J5" s="32"/>
      <c r="K5" s="32"/>
      <c r="L5" s="33"/>
    </row>
    <row r="6" spans="2:12" ht="3.75" customHeight="1" x14ac:dyDescent="0.2">
      <c r="B6" s="31"/>
      <c r="C6" s="32"/>
      <c r="D6" s="32"/>
      <c r="E6" s="32"/>
      <c r="F6" s="32"/>
      <c r="G6" s="33"/>
      <c r="I6" s="31"/>
      <c r="J6" s="32"/>
      <c r="K6" s="32"/>
      <c r="L6" s="33"/>
    </row>
    <row r="7" spans="2:12" ht="18" x14ac:dyDescent="0.25">
      <c r="B7" s="31" t="s">
        <v>68</v>
      </c>
      <c r="C7" s="32" t="s">
        <v>476</v>
      </c>
      <c r="D7" s="32"/>
      <c r="E7" s="30"/>
      <c r="G7" s="33"/>
      <c r="I7" s="31"/>
      <c r="J7" s="32"/>
      <c r="K7" s="32"/>
      <c r="L7" s="33"/>
    </row>
    <row r="8" spans="2:12" ht="7.5" customHeight="1" thickBot="1" x14ac:dyDescent="0.25">
      <c r="B8" s="31"/>
      <c r="C8" s="32"/>
      <c r="D8" s="32"/>
      <c r="E8" s="32"/>
      <c r="F8" s="32"/>
      <c r="G8" s="33"/>
      <c r="I8" s="31"/>
      <c r="J8" s="32"/>
      <c r="K8" s="32"/>
      <c r="L8" s="33"/>
    </row>
    <row r="9" spans="2:12" ht="13.95" thickBot="1" x14ac:dyDescent="0.3">
      <c r="B9" s="58" t="s">
        <v>69</v>
      </c>
      <c r="C9" s="13" t="s">
        <v>70</v>
      </c>
      <c r="D9" s="14" t="s">
        <v>71</v>
      </c>
      <c r="E9" s="14" t="s">
        <v>62</v>
      </c>
      <c r="F9" s="15" t="s">
        <v>480</v>
      </c>
      <c r="G9" s="33"/>
      <c r="I9" s="31"/>
      <c r="J9" s="32"/>
      <c r="K9" s="32"/>
      <c r="L9" s="33"/>
    </row>
    <row r="10" spans="2:12" ht="18" thickTop="1" x14ac:dyDescent="0.3">
      <c r="B10" s="150" t="s">
        <v>27</v>
      </c>
      <c r="C10" s="130"/>
      <c r="D10" s="131"/>
      <c r="E10" s="131"/>
      <c r="F10" s="132"/>
      <c r="G10" s="33"/>
      <c r="I10" s="31"/>
      <c r="J10" s="32"/>
      <c r="K10" s="32"/>
      <c r="L10" s="33"/>
    </row>
    <row r="11" spans="2:12" ht="17.399999999999999" x14ac:dyDescent="0.3">
      <c r="B11" s="150"/>
      <c r="C11" s="17"/>
      <c r="D11" s="18"/>
      <c r="E11" s="18"/>
      <c r="F11" s="39"/>
      <c r="G11" s="33"/>
      <c r="I11" s="31"/>
      <c r="J11" s="32"/>
      <c r="K11" s="32"/>
      <c r="L11" s="33"/>
    </row>
    <row r="12" spans="2:12" ht="17.399999999999999" x14ac:dyDescent="0.3">
      <c r="B12" s="150"/>
      <c r="C12" s="17"/>
      <c r="D12" s="18"/>
      <c r="E12" s="18"/>
      <c r="F12" s="39"/>
      <c r="G12" s="33"/>
      <c r="I12" s="31"/>
      <c r="J12" s="32"/>
      <c r="K12" s="32"/>
      <c r="L12" s="33"/>
    </row>
    <row r="13" spans="2:12" ht="17.399999999999999" x14ac:dyDescent="0.3">
      <c r="B13" s="150"/>
      <c r="C13" s="17"/>
      <c r="D13" s="18"/>
      <c r="E13" s="18"/>
      <c r="F13" s="39"/>
      <c r="G13" s="33"/>
      <c r="I13" s="31"/>
      <c r="J13" s="32"/>
      <c r="K13" s="32"/>
      <c r="L13" s="33"/>
    </row>
    <row r="14" spans="2:12" ht="17.399999999999999" x14ac:dyDescent="0.3">
      <c r="B14" s="150"/>
      <c r="C14" s="17"/>
      <c r="D14" s="18"/>
      <c r="E14" s="18"/>
      <c r="F14" s="39"/>
      <c r="G14" s="33"/>
      <c r="I14" s="59"/>
      <c r="J14" s="32"/>
      <c r="K14" s="32"/>
      <c r="L14" s="33"/>
    </row>
    <row r="15" spans="2:12" ht="17.399999999999999" x14ac:dyDescent="0.3">
      <c r="B15" s="150"/>
      <c r="C15" s="17"/>
      <c r="D15" s="18"/>
      <c r="E15" s="18"/>
      <c r="F15" s="39"/>
      <c r="G15" s="33"/>
      <c r="I15" s="31"/>
      <c r="J15" s="32"/>
      <c r="K15" s="32"/>
      <c r="L15" s="33"/>
    </row>
    <row r="16" spans="2:12" ht="17.399999999999999" x14ac:dyDescent="0.3">
      <c r="B16" s="150"/>
      <c r="C16" s="17"/>
      <c r="D16" s="18"/>
      <c r="E16" s="18"/>
      <c r="F16" s="39"/>
      <c r="G16" s="33"/>
      <c r="I16" s="31"/>
      <c r="J16" s="32"/>
      <c r="K16" s="32"/>
      <c r="L16" s="33"/>
    </row>
    <row r="17" spans="2:12" ht="17.399999999999999" x14ac:dyDescent="0.3">
      <c r="B17" s="150"/>
      <c r="C17" s="17"/>
      <c r="D17" s="18"/>
      <c r="E17" s="18"/>
      <c r="F17" s="39"/>
      <c r="G17" s="33"/>
      <c r="I17" s="59"/>
      <c r="J17" s="32"/>
      <c r="K17" s="32"/>
      <c r="L17" s="33"/>
    </row>
    <row r="18" spans="2:12" ht="18" thickBot="1" x14ac:dyDescent="0.35">
      <c r="B18" s="151"/>
      <c r="C18" s="60"/>
      <c r="D18" s="61"/>
      <c r="E18" s="61"/>
      <c r="F18" s="62"/>
      <c r="G18" s="33"/>
      <c r="I18" s="31"/>
      <c r="J18" s="32"/>
      <c r="K18" s="32"/>
      <c r="L18" s="33"/>
    </row>
    <row r="19" spans="2:12" ht="18" thickTop="1" x14ac:dyDescent="0.3">
      <c r="B19" s="152" t="s">
        <v>72</v>
      </c>
      <c r="C19" s="133"/>
      <c r="D19" s="64"/>
      <c r="E19" s="64"/>
      <c r="F19" s="65"/>
      <c r="G19" s="33"/>
      <c r="I19" s="31"/>
      <c r="J19" s="32"/>
      <c r="K19" s="32"/>
      <c r="L19" s="33"/>
    </row>
    <row r="20" spans="2:12" ht="17.399999999999999" x14ac:dyDescent="0.3">
      <c r="B20" s="153"/>
      <c r="C20" s="66"/>
      <c r="D20" s="67"/>
      <c r="E20" s="67"/>
      <c r="F20" s="68"/>
      <c r="G20" s="33"/>
      <c r="I20" s="31"/>
      <c r="J20" s="32"/>
      <c r="K20" s="32"/>
      <c r="L20" s="33"/>
    </row>
    <row r="21" spans="2:12" ht="17.399999999999999" x14ac:dyDescent="0.3">
      <c r="B21" s="153"/>
      <c r="C21" s="66"/>
      <c r="D21" s="67"/>
      <c r="E21" s="67"/>
      <c r="F21" s="68"/>
      <c r="G21" s="33"/>
      <c r="I21" s="31"/>
      <c r="J21" s="32"/>
      <c r="K21" s="32"/>
      <c r="L21" s="33"/>
    </row>
    <row r="22" spans="2:12" ht="17.399999999999999" x14ac:dyDescent="0.3">
      <c r="B22" s="153"/>
      <c r="C22" s="66"/>
      <c r="D22" s="67"/>
      <c r="E22" s="67"/>
      <c r="F22" s="68"/>
      <c r="G22" s="33"/>
      <c r="I22" s="31"/>
      <c r="J22" s="32"/>
      <c r="K22" s="32"/>
      <c r="L22" s="33"/>
    </row>
    <row r="23" spans="2:12" ht="17.399999999999999" x14ac:dyDescent="0.3">
      <c r="B23" s="153"/>
      <c r="C23" s="66"/>
      <c r="D23" s="67"/>
      <c r="E23" s="67"/>
      <c r="F23" s="68"/>
      <c r="G23" s="33"/>
      <c r="I23" s="31"/>
      <c r="J23" s="32"/>
      <c r="K23" s="32"/>
      <c r="L23" s="33"/>
    </row>
    <row r="24" spans="2:12" ht="17.399999999999999" x14ac:dyDescent="0.3">
      <c r="B24" s="153"/>
      <c r="C24" s="66"/>
      <c r="D24" s="67"/>
      <c r="E24" s="67"/>
      <c r="F24" s="68"/>
      <c r="G24" s="33"/>
      <c r="I24" s="31"/>
      <c r="J24" s="32"/>
      <c r="K24" s="32"/>
      <c r="L24" s="33"/>
    </row>
    <row r="25" spans="2:12" ht="17.399999999999999" x14ac:dyDescent="0.3">
      <c r="B25" s="153"/>
      <c r="C25" s="66"/>
      <c r="D25" s="67"/>
      <c r="E25" s="67"/>
      <c r="F25" s="68"/>
      <c r="G25" s="33"/>
      <c r="I25" s="31"/>
      <c r="J25" s="32"/>
      <c r="K25" s="32"/>
      <c r="L25" s="33"/>
    </row>
    <row r="26" spans="2:12" ht="17.399999999999999" x14ac:dyDescent="0.3">
      <c r="B26" s="153"/>
      <c r="C26" s="66"/>
      <c r="D26" s="67"/>
      <c r="E26" s="67"/>
      <c r="F26" s="68"/>
      <c r="G26" s="33"/>
      <c r="I26" s="31"/>
      <c r="J26" s="32"/>
      <c r="K26" s="32"/>
      <c r="L26" s="33"/>
    </row>
    <row r="27" spans="2:12" ht="17.399999999999999" x14ac:dyDescent="0.3">
      <c r="B27" s="153"/>
      <c r="C27" s="66"/>
      <c r="D27" s="67"/>
      <c r="E27" s="67"/>
      <c r="F27" s="68"/>
      <c r="G27" s="33"/>
      <c r="I27" s="31"/>
      <c r="J27" s="32"/>
      <c r="K27" s="32"/>
      <c r="L27" s="33"/>
    </row>
    <row r="28" spans="2:12" ht="17.399999999999999" x14ac:dyDescent="0.3">
      <c r="B28" s="153"/>
      <c r="C28" s="66"/>
      <c r="D28" s="67"/>
      <c r="E28" s="67"/>
      <c r="F28" s="68"/>
      <c r="G28" s="33"/>
      <c r="I28" s="31"/>
      <c r="J28" s="32"/>
      <c r="K28" s="32"/>
      <c r="L28" s="33"/>
    </row>
    <row r="29" spans="2:12" ht="18" thickBot="1" x14ac:dyDescent="0.35">
      <c r="B29" s="154"/>
      <c r="C29" s="20"/>
      <c r="D29" s="21"/>
      <c r="E29" s="21"/>
      <c r="F29" s="42"/>
      <c r="G29" s="33"/>
      <c r="I29" s="31"/>
      <c r="J29" s="32"/>
      <c r="K29" s="32"/>
      <c r="L29" s="33"/>
    </row>
    <row r="30" spans="2:12" ht="14.4" customHeight="1" thickTop="1" thickBot="1" x14ac:dyDescent="0.3">
      <c r="B30" s="49"/>
      <c r="C30" s="44"/>
      <c r="D30" s="44"/>
      <c r="E30" s="44"/>
      <c r="F30" s="44"/>
      <c r="G30" s="50"/>
      <c r="I30" s="31"/>
      <c r="J30" s="32"/>
      <c r="K30" s="32"/>
      <c r="L30" s="33"/>
    </row>
    <row r="31" spans="2:12" ht="14.4" customHeight="1" x14ac:dyDescent="0.25">
      <c r="I31" s="31"/>
      <c r="J31" s="32"/>
      <c r="K31" s="32"/>
      <c r="L31" s="33"/>
    </row>
    <row r="32" spans="2:12" ht="13.8" thickBot="1" x14ac:dyDescent="0.3">
      <c r="B32" s="69" t="s">
        <v>532</v>
      </c>
      <c r="I32" s="31"/>
      <c r="J32" s="32"/>
      <c r="K32" s="32"/>
      <c r="L32" s="33"/>
    </row>
    <row r="33" spans="2:12" ht="16.2" customHeight="1" x14ac:dyDescent="0.25">
      <c r="B33" s="46"/>
      <c r="C33" s="70"/>
      <c r="D33" s="71"/>
      <c r="E33" s="72"/>
      <c r="F33" s="72"/>
      <c r="G33" s="48"/>
      <c r="I33" s="31"/>
      <c r="J33" s="32"/>
      <c r="K33" s="32"/>
      <c r="L33" s="33"/>
    </row>
    <row r="34" spans="2:12" ht="25.2" customHeight="1" x14ac:dyDescent="0.25">
      <c r="B34" s="31" t="s">
        <v>73</v>
      </c>
      <c r="C34" s="137" t="s">
        <v>488</v>
      </c>
      <c r="D34" s="74"/>
      <c r="E34" s="75">
        <v>1</v>
      </c>
      <c r="F34" s="76"/>
      <c r="G34" s="33"/>
      <c r="I34" s="31"/>
      <c r="J34" s="32"/>
      <c r="K34" s="32"/>
      <c r="L34" s="33"/>
    </row>
    <row r="35" spans="2:12" ht="1.95" customHeight="1" x14ac:dyDescent="0.25">
      <c r="B35" s="31"/>
      <c r="C35" s="32"/>
      <c r="D35" s="76"/>
      <c r="E35" s="77"/>
      <c r="F35" s="77"/>
      <c r="G35" s="33"/>
      <c r="I35" s="31"/>
      <c r="J35" s="32"/>
      <c r="K35" s="32"/>
      <c r="L35" s="33"/>
    </row>
    <row r="36" spans="2:12" ht="26.4" x14ac:dyDescent="0.25">
      <c r="B36" s="31" t="s">
        <v>74</v>
      </c>
      <c r="C36" s="73" t="s">
        <v>75</v>
      </c>
      <c r="D36" s="77"/>
      <c r="E36" s="78">
        <v>200</v>
      </c>
      <c r="F36" s="77"/>
      <c r="G36" s="33"/>
      <c r="I36" s="31"/>
      <c r="J36" s="32"/>
      <c r="K36" s="32"/>
      <c r="L36" s="33"/>
    </row>
    <row r="37" spans="2:12" ht="3.6" customHeight="1" x14ac:dyDescent="0.25">
      <c r="B37" s="31"/>
      <c r="C37" s="32"/>
      <c r="D37" s="32"/>
      <c r="E37" s="32"/>
      <c r="F37" s="32"/>
      <c r="G37" s="33"/>
      <c r="I37" s="31"/>
      <c r="J37" s="32"/>
      <c r="K37" s="32"/>
      <c r="L37" s="33"/>
    </row>
    <row r="38" spans="2:12" ht="39" customHeight="1" x14ac:dyDescent="0.25">
      <c r="B38" s="31" t="s">
        <v>76</v>
      </c>
      <c r="C38" s="155" t="s">
        <v>487</v>
      </c>
      <c r="D38" s="155"/>
      <c r="E38" s="36">
        <v>2</v>
      </c>
      <c r="F38" s="32"/>
      <c r="G38" s="33"/>
      <c r="I38" s="31"/>
      <c r="J38" s="32"/>
      <c r="K38" s="32"/>
      <c r="L38" s="33"/>
    </row>
    <row r="39" spans="2:12" ht="3" customHeight="1" x14ac:dyDescent="0.25">
      <c r="B39" s="31"/>
      <c r="C39" s="32"/>
      <c r="D39" s="32"/>
      <c r="E39" s="79"/>
      <c r="F39" s="32"/>
      <c r="G39" s="33"/>
      <c r="I39" s="31"/>
      <c r="J39" s="32"/>
      <c r="K39" s="32"/>
      <c r="L39" s="33"/>
    </row>
    <row r="40" spans="2:12" ht="12.75" customHeight="1" x14ac:dyDescent="0.25">
      <c r="B40" s="31" t="s">
        <v>77</v>
      </c>
      <c r="C40" s="32" t="s">
        <v>516</v>
      </c>
      <c r="D40" s="32"/>
      <c r="E40" s="36">
        <v>200</v>
      </c>
      <c r="F40" s="32"/>
      <c r="G40" s="33"/>
      <c r="I40" s="31"/>
      <c r="J40" s="32"/>
      <c r="K40" s="32"/>
      <c r="L40" s="33"/>
    </row>
    <row r="41" spans="2:12" ht="2.25" customHeight="1" thickBot="1" x14ac:dyDescent="0.3">
      <c r="B41" s="49"/>
      <c r="C41" s="80" t="s">
        <v>78</v>
      </c>
      <c r="D41" s="44"/>
      <c r="E41" s="44"/>
      <c r="F41" s="44"/>
      <c r="G41" s="50"/>
      <c r="I41" s="49"/>
      <c r="J41" s="44"/>
      <c r="K41" s="44"/>
      <c r="L41" s="50"/>
    </row>
    <row r="42" spans="2:12" x14ac:dyDescent="0.25">
      <c r="D42" s="34" t="s">
        <v>79</v>
      </c>
    </row>
  </sheetData>
  <mergeCells count="3">
    <mergeCell ref="B10:B18"/>
    <mergeCell ref="B19:B29"/>
    <mergeCell ref="C38:D38"/>
  </mergeCells>
  <dataValidations disablePrompts="1" count="1">
    <dataValidation type="list" allowBlank="1" showInputMessage="1" showErrorMessage="1" sqref="E7">
      <formula1>ListCurrency</formula1>
    </dataValidation>
  </dataValidations>
  <pageMargins left="0.25" right="0.25" top="0.25" bottom="0.25" header="0.5" footer="0.5"/>
  <pageSetup scale="76"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35</vt:i4>
      </vt:variant>
    </vt:vector>
  </HeadingPairs>
  <TitlesOfParts>
    <vt:vector size="56" baseType="lpstr">
      <vt:lpstr>SurveyDatabaseCom</vt:lpstr>
      <vt:lpstr>SurveyDatabaseExp</vt:lpstr>
      <vt:lpstr>DropDown</vt:lpstr>
      <vt:lpstr>General1</vt:lpstr>
      <vt:lpstr>Procurement1</vt:lpstr>
      <vt:lpstr>Storage1</vt:lpstr>
      <vt:lpstr>Storage2</vt:lpstr>
      <vt:lpstr>Transport1</vt:lpstr>
      <vt:lpstr>Transport2</vt:lpstr>
      <vt:lpstr>Transport3</vt:lpstr>
      <vt:lpstr>Transport4</vt:lpstr>
      <vt:lpstr>Management1</vt:lpstr>
      <vt:lpstr>Management2</vt:lpstr>
      <vt:lpstr>Commodity1</vt:lpstr>
      <vt:lpstr>Commodity2</vt:lpstr>
      <vt:lpstr>Commodity3</vt:lpstr>
      <vt:lpstr>Sheet1</vt:lpstr>
      <vt:lpstr>Sheet2</vt:lpstr>
      <vt:lpstr>Sheet3</vt:lpstr>
      <vt:lpstr>Sheet4</vt:lpstr>
      <vt:lpstr>Sheet5</vt:lpstr>
      <vt:lpstr>SurveyDatabaseCom!AdditionalCatList</vt:lpstr>
      <vt:lpstr>SurveyDatabaseExp!AdditionalCatList</vt:lpstr>
      <vt:lpstr>AdditionalCatList</vt:lpstr>
      <vt:lpstr>SurveyDatabaseCom!CurrencyTable</vt:lpstr>
      <vt:lpstr>SurveyDatabaseExp!CurrencyTable</vt:lpstr>
      <vt:lpstr>CurrencyTable</vt:lpstr>
      <vt:lpstr>SurveyDatabaseCom!CustomCat2</vt:lpstr>
      <vt:lpstr>SurveyDatabaseExp!CustomCat2</vt:lpstr>
      <vt:lpstr>CustomCat2</vt:lpstr>
      <vt:lpstr>SurveyDatabaseCom!CustomCat3</vt:lpstr>
      <vt:lpstr>SurveyDatabaseExp!CustomCat3</vt:lpstr>
      <vt:lpstr>CustomCat3</vt:lpstr>
      <vt:lpstr>SurveyDatabaseCom!CustomCat4</vt:lpstr>
      <vt:lpstr>SurveyDatabaseExp!CustomCat4</vt:lpstr>
      <vt:lpstr>CustomCat4</vt:lpstr>
      <vt:lpstr>SurveyDatabaseCom!CustomCat5</vt:lpstr>
      <vt:lpstr>SurveyDatabaseExp!CustomCat5</vt:lpstr>
      <vt:lpstr>CustomCat5</vt:lpstr>
      <vt:lpstr>SurveyDatabaseCom!HoursWorkweek</vt:lpstr>
      <vt:lpstr>SurveyDatabaseExp!HoursWorkweek</vt:lpstr>
      <vt:lpstr>HoursWorkweek</vt:lpstr>
      <vt:lpstr>SurveyDatabaseCom!ListCurrency</vt:lpstr>
      <vt:lpstr>SurveyDatabaseExp!ListCurrency</vt:lpstr>
      <vt:lpstr>ListCurrency</vt:lpstr>
      <vt:lpstr>SurveyDatabaseCom!ListTier</vt:lpstr>
      <vt:lpstr>SurveyDatabaseExp!ListTier</vt:lpstr>
      <vt:lpstr>ListTier</vt:lpstr>
      <vt:lpstr>SurveyDatabaseCom!ListTierAnalysis</vt:lpstr>
      <vt:lpstr>SurveyDatabaseExp!ListTierAnalysis</vt:lpstr>
      <vt:lpstr>ListTierAnalysis</vt:lpstr>
      <vt:lpstr>General1!Print_Area</vt:lpstr>
      <vt:lpstr>SurveyDatabaseExp!Print_Area</vt:lpstr>
      <vt:lpstr>SurveyDatabaseCom!Vehicle_Type</vt:lpstr>
      <vt:lpstr>SurveyDatabaseExp!Vehicle_Type</vt:lpstr>
      <vt:lpstr>Vehicle_Type</vt:lpstr>
    </vt:vector>
  </TitlesOfParts>
  <Company>USAID | DELIVER PROJECT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Survey Job Aid</dc:title>
  <dc:subject>public health supply chain costing</dc:subject>
  <dc:creator>USAID | DELIVER PROJECT</dc:creator>
  <cp:keywords>USAID, logistics, supply chain, costing</cp:keywords>
  <cp:lastModifiedBy>HABIYAMBERE, Vincent</cp:lastModifiedBy>
  <cp:lastPrinted>2013-02-07T19:12:24Z</cp:lastPrinted>
  <dcterms:created xsi:type="dcterms:W3CDTF">2012-03-30T17:32:50Z</dcterms:created>
  <dcterms:modified xsi:type="dcterms:W3CDTF">2016-07-24T21:40:26Z</dcterms:modified>
</cp:coreProperties>
</file>