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-270" yWindow="1365" windowWidth="15120" windowHeight="6510"/>
  </bookViews>
  <sheets>
    <sheet name="Annex 9 B perf frame" sheetId="6" r:id="rId1"/>
    <sheet name="Sheet2" sheetId="10" r:id="rId2"/>
    <sheet name="Sheet1" sheetId="9" r:id="rId3"/>
  </sheets>
  <calcPr calcId="145621"/>
</workbook>
</file>

<file path=xl/calcChain.xml><?xml version="1.0" encoding="utf-8"?>
<calcChain xmlns="http://schemas.openxmlformats.org/spreadsheetml/2006/main">
  <c r="D7" i="9" l="1"/>
  <c r="D8" i="9"/>
  <c r="D9" i="9"/>
  <c r="D10" i="9"/>
  <c r="D6" i="9"/>
  <c r="C11" i="9"/>
  <c r="D13" i="9" l="1"/>
  <c r="R119" i="6" l="1"/>
  <c r="R105" i="6"/>
  <c r="R98" i="6"/>
  <c r="R91" i="6" s="1"/>
  <c r="R82" i="6"/>
  <c r="R80" i="6" s="1"/>
  <c r="R69" i="6"/>
  <c r="R58" i="6"/>
  <c r="R49" i="6"/>
  <c r="R40" i="6"/>
  <c r="R26" i="6"/>
  <c r="R18" i="6"/>
  <c r="R13" i="6"/>
  <c r="R9" i="6"/>
  <c r="R4" i="6"/>
  <c r="R123" i="6" l="1"/>
</calcChain>
</file>

<file path=xl/sharedStrings.xml><?xml version="1.0" encoding="utf-8"?>
<sst xmlns="http://schemas.openxmlformats.org/spreadsheetml/2006/main" count="929" uniqueCount="366">
  <si>
    <t>N°</t>
  </si>
  <si>
    <t>Transit</t>
  </si>
  <si>
    <t>Distribution</t>
  </si>
  <si>
    <t>Pharmacovigilance</t>
  </si>
  <si>
    <t>Storage at central level</t>
  </si>
  <si>
    <t>Storage at peripheral levels</t>
  </si>
  <si>
    <t>Pharmaceutical waste management</t>
  </si>
  <si>
    <t>Activities</t>
  </si>
  <si>
    <t>Supply sourcing</t>
  </si>
  <si>
    <t>Transport requirements</t>
  </si>
  <si>
    <t>Receiving</t>
  </si>
  <si>
    <t>Contribution</t>
  </si>
  <si>
    <t>PMU</t>
  </si>
  <si>
    <t>PRA</t>
  </si>
  <si>
    <t>Evaluation of the storage conditions at the port of entry (warehouses at the airport).</t>
  </si>
  <si>
    <t>Reception of the consignments according to the SoP</t>
  </si>
  <si>
    <t>MSL &amp; CHAZ</t>
  </si>
  <si>
    <t>Preparation of the receiving report</t>
  </si>
  <si>
    <t>Reporting on any discrepancies on the recieved consignments within 24hours</t>
  </si>
  <si>
    <t>Quality control for pharmaceuticals &amp; non-pharmaceuticals</t>
  </si>
  <si>
    <t>Prepare an annual sampling plan</t>
  </si>
  <si>
    <t>PRA &amp; PSO</t>
  </si>
  <si>
    <t>Receiving committees</t>
  </si>
  <si>
    <t>Completion of the sample collection forms</t>
  </si>
  <si>
    <t>Monitoring the laboratory response time</t>
  </si>
  <si>
    <t>Interpretation of the results from the laboratories</t>
  </si>
  <si>
    <t>MSL, CHAZ &amp; PRA</t>
  </si>
  <si>
    <t>Follow up actions</t>
  </si>
  <si>
    <t>Procure data loggers for storage &amp; distribution</t>
  </si>
  <si>
    <t>PRA &amp; PMU</t>
  </si>
  <si>
    <t xml:space="preserve">Procure 10 for CHAZ &amp; 50 for MSL </t>
  </si>
  <si>
    <t>Regular inspection visits (once in 6 months)</t>
  </si>
  <si>
    <t>6.2.1</t>
  </si>
  <si>
    <t>Follow up activities in infrastructure &amp; SoPs</t>
  </si>
  <si>
    <t xml:space="preserve">PMU </t>
  </si>
  <si>
    <t>MSL</t>
  </si>
  <si>
    <t>CHAZ &amp; MSL</t>
  </si>
  <si>
    <t>7.1.1</t>
  </si>
  <si>
    <t>Assessment of the warehouse infrastructure and evaluate the existing SOPs for storage.</t>
  </si>
  <si>
    <t>PMU &amp; MoH</t>
  </si>
  <si>
    <t>Collect available data on storage assessments.</t>
  </si>
  <si>
    <t>7.1.2</t>
  </si>
  <si>
    <t>UNDP</t>
  </si>
  <si>
    <t>MSL, WB, JSI &amp; CHAZ</t>
  </si>
  <si>
    <t>Follow up activities on conditions &amp; the infrastructure.</t>
  </si>
  <si>
    <t>8.2.1</t>
  </si>
  <si>
    <t>Monitoring of data loggers on the trucks</t>
  </si>
  <si>
    <t>PMUs &amp; MSL</t>
  </si>
  <si>
    <t>PMUs</t>
  </si>
  <si>
    <t>Public Health &amp; Clinical Care Directorate</t>
  </si>
  <si>
    <t>Verify the need for additional information &amp; training at the introduction of scored  tablets such as EFV 200mg.</t>
  </si>
  <si>
    <t xml:space="preserve">Prepare a listing of the registered suppliers for all pharmaceuticals included in the procurement plans for GF grants </t>
  </si>
  <si>
    <t>Regular updating of this list of registered suppliers</t>
  </si>
  <si>
    <t>Q1</t>
  </si>
  <si>
    <t>Q2</t>
  </si>
  <si>
    <t>Q3</t>
  </si>
  <si>
    <t>Q4</t>
  </si>
  <si>
    <t>Q5</t>
  </si>
  <si>
    <t>Q6</t>
  </si>
  <si>
    <t>Q7</t>
  </si>
  <si>
    <t>Q8</t>
  </si>
  <si>
    <t>Prepare issuing of temporary waivers by PRA</t>
  </si>
  <si>
    <t>Capacity development</t>
  </si>
  <si>
    <t>X</t>
  </si>
  <si>
    <t>Adaptation of tender/procurement documents in relation to QA related freight requirements</t>
  </si>
  <si>
    <t>Revision &amp;  Update on the freight requirements</t>
  </si>
  <si>
    <t xml:space="preserve"> </t>
  </si>
  <si>
    <t>SOP for clearing/pre-clearing of shipments into the country (including obtaining of permits from the PRA)</t>
  </si>
  <si>
    <t>Evaluate and compare the results of the pre-clearing including transit times &amp; adapt SoP.</t>
  </si>
  <si>
    <t>Sampling of consignments at receiving</t>
  </si>
  <si>
    <t>Sampling</t>
  </si>
  <si>
    <t>Verification of the data loggers &amp; individual follow up action.</t>
  </si>
  <si>
    <t>Analyse overall data (refer 4.3) on transport conditions and proceed with relevant follow up actions</t>
  </si>
  <si>
    <t>R1</t>
  </si>
  <si>
    <t>R2</t>
  </si>
  <si>
    <t>PMU UNDP</t>
  </si>
  <si>
    <t>Evaluation of the results of receiving: volume and specs discrepencies, noted and confirmed QC problem.</t>
  </si>
  <si>
    <t>Evaluation of transport conditions to the respective warehouses.From the second time using also data from the dataloggers and follow up actions</t>
  </si>
  <si>
    <t>Need for evaluation form ...</t>
  </si>
  <si>
    <t>5.4.1</t>
  </si>
  <si>
    <t>5.4.2</t>
  </si>
  <si>
    <t>5.4.3</t>
  </si>
  <si>
    <t>5.10.</t>
  </si>
  <si>
    <t>Procure data loggers for storage &amp; distribution see under 6.2.1</t>
  </si>
  <si>
    <t>Regular inspection visits of district and health facility (HF) storage facilities (once in 6 months for districts, once a year for HF)</t>
  </si>
  <si>
    <t>8.2.2</t>
  </si>
  <si>
    <t>Procure transport equipement for MSL to improve capacity and conditions</t>
  </si>
  <si>
    <t xml:space="preserve">Assess transport vehicles, rosters &amp; conditions </t>
  </si>
  <si>
    <t>8.1.1</t>
  </si>
  <si>
    <t>8.1.2</t>
  </si>
  <si>
    <t>Assess MSL transport vehicles, rosters &amp; conditions for distribution from MSL to districts</t>
  </si>
  <si>
    <t>Assess transport vehicles, rosters &amp; conditions for distribution from CHAZ to HF</t>
  </si>
  <si>
    <t>8.1.3</t>
  </si>
  <si>
    <t>Assess transport vehicles, rosters &amp; conditions for distribution from districts to HF by collectingreports and data and completing progressively</t>
  </si>
  <si>
    <t>TBD</t>
  </si>
  <si>
    <t>6.2.2</t>
  </si>
  <si>
    <t>Explore the use of NVP dispersible tablets to replace oral solutions in PMTCT.</t>
  </si>
  <si>
    <t>Assess the use of O.I. drugs for HIV patients and identify actions to improve rational use.</t>
  </si>
  <si>
    <t>Implement progressively actions identified above</t>
  </si>
  <si>
    <t>Evaluate the pilot program and explore further potential, actions and budget for roll out.</t>
  </si>
  <si>
    <t>Adaptation of existing vehicles (insulation, air conditioning ...) at central level at MSL and CHAZ</t>
  </si>
  <si>
    <t>Preparation of a waste management plan for GF supplies and other essential drugs</t>
  </si>
  <si>
    <t>Observation</t>
  </si>
  <si>
    <t xml:space="preserve">UNDP, MoH &amp; CHAZ Procurement Teams </t>
  </si>
  <si>
    <t>12.1.1</t>
  </si>
  <si>
    <t>Assist in the equipment of the training facilities with furniture and IT equipment</t>
  </si>
  <si>
    <t xml:space="preserve">Assist in building a QA team/taskforce </t>
  </si>
  <si>
    <t>12.2.1</t>
  </si>
  <si>
    <t>12.2.2</t>
  </si>
  <si>
    <t>Promote the establishment of the task force and organise regular meetings</t>
  </si>
  <si>
    <t>refer to 6.2.1 for procurement</t>
  </si>
  <si>
    <t>Promote large participation in UNDP introduction to PSM on line training</t>
  </si>
  <si>
    <t>As per 12.2.1 + ensure budgets are secured in the GF grants and advocate for funding for QA activities in budgets of other donors</t>
  </si>
  <si>
    <t>Monitoring &amp; Evaluation</t>
  </si>
  <si>
    <t>Monitor progress of the QAP and report to the QA task force</t>
  </si>
  <si>
    <t>Update the QA plan</t>
  </si>
  <si>
    <t>Support the change from NVP oral towards dispersible tabs</t>
  </si>
  <si>
    <t>Assist in the development of national QC testing facilities</t>
  </si>
  <si>
    <t>12.5.1</t>
  </si>
  <si>
    <t>12.5.2</t>
  </si>
  <si>
    <t>12.5.3</t>
  </si>
  <si>
    <t>Provide TA for the development of an action plan towards WHO prequalification or Iso certification of a national QC laboratory</t>
  </si>
  <si>
    <t>Analysis of the options for in-country QC testing for the public sector (Nat lab, MSL, collaboration, cost benefit analysis, conflict of interest, feasibility ...)</t>
  </si>
  <si>
    <t>Support the above developed action plan</t>
  </si>
  <si>
    <t>PRA, MSL, CHAZ</t>
  </si>
  <si>
    <t>PRA, MSL, + partners</t>
  </si>
  <si>
    <t>Rational drug use (RDU)</t>
  </si>
  <si>
    <t>Support MSL activities for CD of PSM at district level</t>
  </si>
  <si>
    <t xml:space="preserve">Indentify areas for collaboration for CD improved QA in PSM of GF commodities between MSL and UNDP/CHAZ </t>
  </si>
  <si>
    <t>9.1.1.</t>
  </si>
  <si>
    <t>9.1.2</t>
  </si>
  <si>
    <t>Develop/adapt SOP for waste collection and disposal at central level</t>
  </si>
  <si>
    <t xml:space="preserve">Prepare a detailed action plan and budget to deal with existing back log </t>
  </si>
  <si>
    <t>9.1.3</t>
  </si>
  <si>
    <t>Agree on a long term option for disposal/incineration of drug waste</t>
  </si>
  <si>
    <t>Procure and install an incinerator for pharmaceutical waste at central level</t>
  </si>
  <si>
    <t xml:space="preserve">Waste management and disposal of existing backlog commodities at central </t>
  </si>
  <si>
    <t>Waste management and disposal of existing backlog commodities at peripheral level.</t>
  </si>
  <si>
    <t>Develop a sustainable model for management of the incinerator/incineration</t>
  </si>
  <si>
    <t>9.1.4</t>
  </si>
  <si>
    <t>Identify causes of expiry, presence of obsolete and damaged drugs and lab supplies as well as actions to avoid the same in the future</t>
  </si>
  <si>
    <t>Regular disposal of GF expired, obsolete and damaged drugs and lab supplies</t>
  </si>
  <si>
    <t>MSL, CHAZ, PRA</t>
  </si>
  <si>
    <t>QA task force</t>
  </si>
  <si>
    <t>PRA/Incinerator</t>
  </si>
  <si>
    <t>Budget</t>
  </si>
  <si>
    <t>Selection of the laboratories for QC testing (* refer also to 12.5)</t>
  </si>
  <si>
    <t>Evaluation of performance of the QC labs and provide recommendations for follow up</t>
  </si>
  <si>
    <t>PMU,PRA</t>
  </si>
  <si>
    <t>Forwarding of samples to relevant laboratories and have them tested</t>
  </si>
  <si>
    <t>Assess the warehouse infrastructure and evaluate/adapt the existing SOPs for storage</t>
  </si>
  <si>
    <t>6.2.3</t>
  </si>
  <si>
    <t>Adapt SOP if and where required</t>
  </si>
  <si>
    <t>6.2.4</t>
  </si>
  <si>
    <t>Adapt infrastructure (for CHAZ: install racking +)</t>
  </si>
  <si>
    <t>PRA + QA task force</t>
  </si>
  <si>
    <t>PMU + QA task force</t>
  </si>
  <si>
    <t>NACP</t>
  </si>
  <si>
    <t>PMU/NACP</t>
  </si>
  <si>
    <t>PRA/NACP</t>
  </si>
  <si>
    <t>NACP/PMU</t>
  </si>
  <si>
    <t>Nat programs</t>
  </si>
  <si>
    <t>PMU &amp; PSO</t>
  </si>
  <si>
    <t>Sampling of products in the field according to sampling plan</t>
  </si>
  <si>
    <t>Sampling of products irelated to additionally identified risks</t>
  </si>
  <si>
    <t>80 % UNDP. 20 % CHAZ</t>
  </si>
  <si>
    <t>Include the use of data loggers in the SOP and monitor the storage conditions on a regular basis and ensure basic training</t>
  </si>
  <si>
    <t>50 % UNDP &amp; CHAZ</t>
  </si>
  <si>
    <t>CHAZ Central warehouse racking + provision for receiving at MSL</t>
  </si>
  <si>
    <t>Prepare an assessment approach, plan, calendar &amp; budget.</t>
  </si>
  <si>
    <t>2 Day workshop</t>
  </si>
  <si>
    <t>Partial included in regular M&amp;E visits</t>
  </si>
  <si>
    <t>R8 HIV</t>
  </si>
  <si>
    <t>Prepare a briefing for suppliers of non registered drugs on the fast track procedures and costs for registration of drugs</t>
  </si>
  <si>
    <t>Participate in PSO annual seminar and propose presentations/training sessions (20 national participants 5 days in-country)</t>
  </si>
  <si>
    <t>see below</t>
  </si>
  <si>
    <t>R11</t>
  </si>
  <si>
    <t xml:space="preserve">Identify other areas where increased RDU is required, activities to improve RDU and implement these activities </t>
  </si>
  <si>
    <t>Update the national formulary with regard to drugs related to the three diseases, dissiminate and proivde specific training</t>
  </si>
  <si>
    <t>10.2.1</t>
  </si>
  <si>
    <t>10.2.2</t>
  </si>
  <si>
    <t>10.2.3</t>
  </si>
  <si>
    <t>Provide the PRA team with IT equipment at central level and improve internet connectivity.</t>
  </si>
  <si>
    <t>2 laptops, scanner copier, internet</t>
  </si>
  <si>
    <t>Discuss  on the Pharmacovigilance Plan prepared by PRA and identify priority actions and a "pilot" program, for specific areas, diseases or products.</t>
  </si>
  <si>
    <t>Training of health staff of the sentinel sites of the 20 selected districts</t>
  </si>
  <si>
    <t>10.2.4</t>
  </si>
  <si>
    <t>100 staff, two days each 6 sessions, 2 trainers</t>
  </si>
  <si>
    <t xml:space="preserve">Start up, regular meetings of the PV committee, verification and Q reporting   </t>
  </si>
  <si>
    <t>Roll out the pharmacovigilance program on a larger scale.</t>
  </si>
  <si>
    <t>Discuss  new developments on standard treatment protocols in the therapeutic comittee meetings.</t>
  </si>
  <si>
    <t>11.6.1</t>
  </si>
  <si>
    <t>11.6.2</t>
  </si>
  <si>
    <t>11.6.3</t>
  </si>
  <si>
    <t>11.6.4</t>
  </si>
  <si>
    <t>Prepare information on recent protocols for treatment</t>
  </si>
  <si>
    <t>Total US $</t>
  </si>
  <si>
    <t>PMU UNDP/PSO</t>
  </si>
  <si>
    <t>R10 HIV</t>
  </si>
  <si>
    <t>10.000 R10HIV  remaining R11</t>
  </si>
  <si>
    <t>R8 and 10 HIV</t>
  </si>
  <si>
    <t>PMU/Therapeutic committee</t>
  </si>
  <si>
    <t>R7,8 and 10</t>
  </si>
  <si>
    <t>R7 TB</t>
  </si>
  <si>
    <t>R4  R7</t>
  </si>
  <si>
    <t>R4 R8 R10</t>
  </si>
  <si>
    <t>R8</t>
  </si>
  <si>
    <t>R4 R8</t>
  </si>
  <si>
    <t>Identification of the districts and sentinel sites.</t>
  </si>
  <si>
    <t>over 1,5 years</t>
  </si>
  <si>
    <t>R8 R10</t>
  </si>
  <si>
    <t>R4</t>
  </si>
  <si>
    <t>8.2.3</t>
  </si>
  <si>
    <t>Objective 1</t>
  </si>
  <si>
    <t>Objective 2</t>
  </si>
  <si>
    <t>List of registered suppliers available</t>
  </si>
  <si>
    <t>List of registered suppliers up to date</t>
  </si>
  <si>
    <t>All GF supplies are registered at arrival or waiver is obtained</t>
  </si>
  <si>
    <t>SOP ready and all waivers requested obtained</t>
  </si>
  <si>
    <t>Briefing note</t>
  </si>
  <si>
    <t>List of requirements and PO documentation available</t>
  </si>
  <si>
    <t>List of requirements and PO documentation revised</t>
  </si>
  <si>
    <t>Freight conditions correct for all GF suppliers</t>
  </si>
  <si>
    <t>Analysis of real freight conditions done and documented</t>
  </si>
  <si>
    <t>SOP available</t>
  </si>
  <si>
    <t>Evaluation reports available</t>
  </si>
  <si>
    <t xml:space="preserve">Monitoring reports for temp and humidity during transit storage </t>
  </si>
  <si>
    <t>Monitoring reports for temp and humidity during transit transport</t>
  </si>
  <si>
    <t>Transit storage and transport conditions without negative influence on the quality of health supplies</t>
  </si>
  <si>
    <t>70,000 per year specifric per grant</t>
  </si>
  <si>
    <t xml:space="preserve">R7, R8 and R 10 </t>
  </si>
  <si>
    <t>7.1.3</t>
  </si>
  <si>
    <t>R7 R8</t>
  </si>
  <si>
    <t>Collect additional information on storage</t>
  </si>
  <si>
    <t>USD21,000 (USD8k for UNDP &amp; USD4k for CHAZ)</t>
  </si>
  <si>
    <t>15.000 US $ for this level</t>
  </si>
  <si>
    <t xml:space="preserve">Assist in developing district logistics capacity </t>
  </si>
  <si>
    <t>see 6.2.1</t>
  </si>
  <si>
    <t>R 8 HIV</t>
  </si>
  <si>
    <t>In PSM plan</t>
  </si>
  <si>
    <t>10.2.5</t>
  </si>
  <si>
    <t>Subscribe to Vigiflo</t>
  </si>
  <si>
    <t>R 4 R8 R10</t>
  </si>
  <si>
    <t>R4  R8 HIV</t>
  </si>
  <si>
    <t>Other HIV partners</t>
  </si>
  <si>
    <t>11.6.5</t>
  </si>
  <si>
    <t>R7 R8 R10</t>
  </si>
  <si>
    <t>Already in PSM plan</t>
  </si>
  <si>
    <t>Supplies received according to SOP and completely documented</t>
  </si>
  <si>
    <t>Report available</t>
  </si>
  <si>
    <t>Reports available at MSL/Chaz</t>
  </si>
  <si>
    <t xml:space="preserve">SOP updated </t>
  </si>
  <si>
    <t>Adaptation of receiving SOP and information provided to relevant sections of PMU and partners</t>
  </si>
  <si>
    <t>Annual sampling plans available</t>
  </si>
  <si>
    <t>Laboratories selected</t>
  </si>
  <si>
    <t>Annual evaluation reports available</t>
  </si>
  <si>
    <t>Samples tested and reports available</t>
  </si>
  <si>
    <t>Negative results discussed and documented</t>
  </si>
  <si>
    <t>Products out of specs quarantined and disposed, measures with regards to suppliers taken</t>
  </si>
  <si>
    <t>QC done for a representative sample of supplies</t>
  </si>
  <si>
    <t>QC results used to release supplies or corrective measures</t>
  </si>
  <si>
    <t>Quality of storage at peripheral level documented and progressively monitored</t>
  </si>
  <si>
    <t>Distribution from district level to HF documented</t>
  </si>
  <si>
    <t>Distribution from central to district level according to GDP guidelines</t>
  </si>
  <si>
    <t>Pharmaceutical waste correctly managed according to SOP</t>
  </si>
  <si>
    <t>All existing pharmaceutical waste progressively correctly disposed</t>
  </si>
  <si>
    <t>Pharmacovigilance pilot program described, implemented and evaluated</t>
  </si>
  <si>
    <t>Pharmacovigilance program roll out started</t>
  </si>
  <si>
    <t>Prepare, dissiminate and pronote information and trainings of health staff on recent treatment protocols</t>
  </si>
  <si>
    <t>NF updated and dissiminated</t>
  </si>
  <si>
    <t xml:space="preserve">QA task force formed, team build and trained </t>
  </si>
  <si>
    <t>MSL capacity building unit operational and used</t>
  </si>
  <si>
    <t>Capacity build in a number of QA PSM areas</t>
  </si>
  <si>
    <t>QA plan owned by the QA task force</t>
  </si>
  <si>
    <t>QA plan implemented and documented</t>
  </si>
  <si>
    <t>QA funds mobilised beyond GF grant funding</t>
  </si>
  <si>
    <t>Regular monitoring reports available</t>
  </si>
  <si>
    <t>QA plan updated each year</t>
  </si>
  <si>
    <t>QA task force motivated and trained</t>
  </si>
  <si>
    <t>On line trained contributed to basic PSM and QA knowledge</t>
  </si>
  <si>
    <t>Meeting minutes</t>
  </si>
  <si>
    <t>Supplies provided in time</t>
  </si>
  <si>
    <t>MSL CD unit used beyond MSL direct needs only.</t>
  </si>
  <si>
    <t>QA training summary</t>
  </si>
  <si>
    <t>Number of Zambian participants in PSO training seminar</t>
  </si>
  <si>
    <t>Funds mobilized and plan implemented progressivly</t>
  </si>
  <si>
    <t>Data logger data sunnarized</t>
  </si>
  <si>
    <t>Warehouse assessment report available</t>
  </si>
  <si>
    <t>Quality of storage at central level guaranteed and documented according GSP</t>
  </si>
  <si>
    <t xml:space="preserve">Data available on peripheral storage compiled and documented  </t>
  </si>
  <si>
    <t xml:space="preserve">CD plan for storage at peripheral level described and joint implementation started </t>
  </si>
  <si>
    <t>Storage facilities provided with data loggers and data monitored</t>
  </si>
  <si>
    <t>Visit reports compiled and summarized</t>
  </si>
  <si>
    <t>Assessment report available</t>
  </si>
  <si>
    <t>Assessment reports available</t>
  </si>
  <si>
    <t>Temp and humidity documented for distribution visits</t>
  </si>
  <si>
    <t>MSL transport equipment supplied and operational</t>
  </si>
  <si>
    <t>Number and % of vehicles correctly equipped</t>
  </si>
  <si>
    <t>District distribution CD plan available</t>
  </si>
  <si>
    <t>Waste management plan agreed on</t>
  </si>
  <si>
    <t>Backlog at central level removed</t>
  </si>
  <si>
    <t>Backlog at peripheral central level reduced and progressibly disposed of</t>
  </si>
  <si>
    <t>Incinerator installed</t>
  </si>
  <si>
    <t>Incinerator operational, Sop and costing model approved</t>
  </si>
  <si>
    <t>Disposal reports</t>
  </si>
  <si>
    <t>PV pilot program agreed on</t>
  </si>
  <si>
    <t>PV pilot program implemented and monitored</t>
  </si>
  <si>
    <t>IT equipment operational</t>
  </si>
  <si>
    <t>Subscription paid</t>
  </si>
  <si>
    <t>Participating sites of the program identified</t>
  </si>
  <si>
    <t>Staff trained</t>
  </si>
  <si>
    <t>Monitoring reports</t>
  </si>
  <si>
    <t>Evaluation report pilot</t>
  </si>
  <si>
    <t>Roll out program document and quarterly reports</t>
  </si>
  <si>
    <t>Activities implemented and documented</t>
  </si>
  <si>
    <t>Assessment report on OI</t>
  </si>
  <si>
    <t>Results documented</t>
  </si>
  <si>
    <t>Activities for introduction of NVP described</t>
  </si>
  <si>
    <t>Activities for introduction of Efavirenz scored tabs described</t>
  </si>
  <si>
    <t>NF updated</t>
  </si>
  <si>
    <t>Documentation recent protocols</t>
  </si>
  <si>
    <t>Meeting reports</t>
  </si>
  <si>
    <t>Number of NF distributed</t>
  </si>
  <si>
    <t>2000 copies target</t>
  </si>
  <si>
    <t>Each activity desribed</t>
  </si>
  <si>
    <t>Number of health staff reached</t>
  </si>
  <si>
    <t>Format the information for inclusion in the national formulary</t>
  </si>
  <si>
    <t>Performance framework</t>
  </si>
  <si>
    <t>CD plan and pathway towards Iso certification for national QC lab available</t>
  </si>
  <si>
    <t>Indicators</t>
  </si>
  <si>
    <t>Conduct a pilot program in 20 Districts and/or sentinel sites within these districts.</t>
  </si>
  <si>
    <t>Printing of NF new version and or addendum (participation)</t>
  </si>
  <si>
    <t>7.2.1</t>
  </si>
  <si>
    <t>Transfer and install 10 refer containers to district medical stores</t>
  </si>
  <si>
    <t xml:space="preserve">10 refer containers installed for improved capacity at district stores </t>
  </si>
  <si>
    <t>Data loggers available in Zambia</t>
  </si>
  <si>
    <t>R7 Mal</t>
  </si>
  <si>
    <t>6.2.5</t>
  </si>
  <si>
    <t>Procure a reach truck for MSL central warehouse</t>
  </si>
  <si>
    <t>Reach truck operational</t>
  </si>
  <si>
    <t>Total</t>
  </si>
  <si>
    <t>Progress sheet from the annual sampling plan</t>
  </si>
  <si>
    <t>List of export licences obtained</t>
  </si>
  <si>
    <t>Annual report on QC testing</t>
  </si>
  <si>
    <t>CHAZ warehouse racked</t>
  </si>
  <si>
    <t>Inspection reports</t>
  </si>
  <si>
    <t>Grant QA budgets</t>
  </si>
  <si>
    <t>Budget US$</t>
  </si>
  <si>
    <t>R4 HIV</t>
  </si>
  <si>
    <t xml:space="preserve">Total </t>
  </si>
  <si>
    <t>Information on registered suppliers updated and available to  PMU and partners</t>
  </si>
  <si>
    <t>Tender/Procurement documents include requirements for freight</t>
  </si>
  <si>
    <t>Obtain export license from PRA for the samples.</t>
  </si>
  <si>
    <t>Identify other specific areas of intervention and activities for GF products and implement.</t>
  </si>
  <si>
    <t>Specific problems on RDU addressed</t>
  </si>
  <si>
    <t>Implement activities identified to support the introduction of EFV</t>
  </si>
  <si>
    <t>Organize a QA training on subjects as preparation of sampling plans, sampling of pharma, principles of pharmacovigilance, inspection of storage facilities..</t>
  </si>
  <si>
    <t>Q0</t>
  </si>
  <si>
    <t>8.2.4</t>
  </si>
  <si>
    <t>Review ordering procedures to avoid double ordering from MSL and CHAZ</t>
  </si>
  <si>
    <t>MSL/CHAZ</t>
  </si>
  <si>
    <t>12.1.2</t>
  </si>
  <si>
    <t>12.1.3</t>
  </si>
  <si>
    <t>Collect data on past et planned logistics trainings, coordinate efforts to improve efficiency and avoid duplication of efforts</t>
  </si>
  <si>
    <t xml:space="preserve">X </t>
  </si>
  <si>
    <t xml:space="preserve">Annex 9 B Zambia action plan 2012 - 2013 performance framework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</si>
</sst>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(* #,##0_);_(* \(#,##0\);_(* &quot;-&quot;??_);_(@_)"/>
    <numFmt numFmtId="165" formatCode="_(* #,##0.0_);_(* \(#,##0.0\);_(* &quot;-&quot;??_);_(@_)"/>
  </numFmts>
  <fonts count="12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i/>
      <sz val="10"/>
      <color theme="1"/>
      <name val="Arial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theme="1"/>
      <name val="Arial"/>
      <family val="2"/>
    </font>
    <font>
      <b/>
      <sz val="14"/>
      <color theme="1"/>
      <name val="Arial"/>
      <family val="2"/>
    </font>
    <font>
      <sz val="12"/>
      <color rgb="FF000000"/>
      <name val="Calibri"/>
      <family val="2"/>
    </font>
    <font>
      <sz val="10"/>
      <color theme="1"/>
      <name val="Arial Narrow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</fills>
  <borders count="6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357">
    <xf numFmtId="0" fontId="0" fillId="0" borderId="0" xfId="0"/>
    <xf numFmtId="0" fontId="2" fillId="0" borderId="0" xfId="0" applyFont="1"/>
    <xf numFmtId="0" fontId="2" fillId="0" borderId="6" xfId="0" applyFont="1" applyBorder="1"/>
    <xf numFmtId="0" fontId="2" fillId="0" borderId="13" xfId="0" applyFont="1" applyBorder="1"/>
    <xf numFmtId="0" fontId="4" fillId="0" borderId="0" xfId="0" applyFont="1"/>
    <xf numFmtId="0" fontId="2" fillId="0" borderId="0" xfId="0" applyFont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4" borderId="0" xfId="0" applyFont="1" applyFill="1"/>
    <xf numFmtId="0" fontId="4" fillId="0" borderId="4" xfId="0" applyFont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4" fillId="0" borderId="0" xfId="0" applyFont="1" applyAlignment="1">
      <alignment wrapText="1"/>
    </xf>
    <xf numFmtId="0" fontId="2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8" fillId="2" borderId="6" xfId="0" applyFont="1" applyFill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/>
    </xf>
    <xf numFmtId="0" fontId="8" fillId="2" borderId="13" xfId="0" applyFont="1" applyFill="1" applyBorder="1" applyAlignment="1">
      <alignment horizontal="center" vertical="center"/>
    </xf>
    <xf numFmtId="0" fontId="8" fillId="0" borderId="4" xfId="0" applyFont="1" applyBorder="1" applyAlignment="1">
      <alignment horizontal="center" vertical="center" wrapText="1"/>
    </xf>
    <xf numFmtId="0" fontId="8" fillId="2" borderId="13" xfId="0" applyFont="1" applyFill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/>
    </xf>
    <xf numFmtId="0" fontId="8" fillId="2" borderId="8" xfId="0" applyFont="1" applyFill="1" applyBorder="1" applyAlignment="1">
      <alignment horizontal="center" vertical="center"/>
    </xf>
    <xf numFmtId="0" fontId="8" fillId="2" borderId="18" xfId="0" applyFont="1" applyFill="1" applyBorder="1" applyAlignment="1">
      <alignment horizontal="center" vertical="center"/>
    </xf>
    <xf numFmtId="0" fontId="8" fillId="0" borderId="13" xfId="0" applyFont="1" applyBorder="1" applyAlignment="1">
      <alignment horizontal="center" vertical="center"/>
    </xf>
    <xf numFmtId="0" fontId="8" fillId="0" borderId="15" xfId="0" applyFont="1" applyBorder="1" applyAlignment="1">
      <alignment horizontal="center" vertical="center"/>
    </xf>
    <xf numFmtId="0" fontId="8" fillId="2" borderId="15" xfId="0" applyFont="1" applyFill="1" applyBorder="1" applyAlignment="1">
      <alignment horizontal="center" vertical="center"/>
    </xf>
    <xf numFmtId="0" fontId="8" fillId="2" borderId="16" xfId="0" applyFont="1" applyFill="1" applyBorder="1" applyAlignment="1">
      <alignment horizontal="center" vertical="center"/>
    </xf>
    <xf numFmtId="0" fontId="5" fillId="0" borderId="4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5" fillId="0" borderId="6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5" fillId="0" borderId="21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 wrapText="1"/>
    </xf>
    <xf numFmtId="0" fontId="4" fillId="0" borderId="0" xfId="0" applyFont="1" applyAlignment="1">
      <alignment horizontal="right" vertical="center"/>
    </xf>
    <xf numFmtId="0" fontId="8" fillId="0" borderId="28" xfId="0" applyFont="1" applyBorder="1" applyAlignment="1">
      <alignment horizontal="center" vertical="center"/>
    </xf>
    <xf numFmtId="0" fontId="8" fillId="2" borderId="28" xfId="0" applyFont="1" applyFill="1" applyBorder="1" applyAlignment="1">
      <alignment horizontal="center" vertical="center"/>
    </xf>
    <xf numFmtId="0" fontId="8" fillId="2" borderId="28" xfId="0" applyFont="1" applyFill="1" applyBorder="1" applyAlignment="1">
      <alignment horizontal="center" vertical="center" wrapText="1"/>
    </xf>
    <xf numFmtId="0" fontId="8" fillId="2" borderId="29" xfId="0" applyFont="1" applyFill="1" applyBorder="1" applyAlignment="1">
      <alignment horizontal="center" vertical="center"/>
    </xf>
    <xf numFmtId="0" fontId="8" fillId="2" borderId="30" xfId="0" applyFont="1" applyFill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33" xfId="0" applyFont="1" applyBorder="1" applyAlignment="1">
      <alignment horizontal="center" vertical="center"/>
    </xf>
    <xf numFmtId="0" fontId="4" fillId="0" borderId="4" xfId="0" applyFont="1" applyBorder="1" applyAlignment="1">
      <alignment horizontal="right" vertical="center"/>
    </xf>
    <xf numFmtId="0" fontId="4" fillId="0" borderId="4" xfId="0" applyFont="1" applyBorder="1"/>
    <xf numFmtId="0" fontId="4" fillId="0" borderId="4" xfId="0" applyFont="1" applyBorder="1" applyAlignment="1">
      <alignment horizontal="right" vertical="center" wrapText="1"/>
    </xf>
    <xf numFmtId="0" fontId="1" fillId="3" borderId="34" xfId="0" applyFont="1" applyFill="1" applyBorder="1" applyAlignment="1">
      <alignment horizontal="center" vertical="center"/>
    </xf>
    <xf numFmtId="0" fontId="1" fillId="3" borderId="32" xfId="0" applyFont="1" applyFill="1" applyBorder="1" applyAlignment="1">
      <alignment horizontal="left" vertical="center"/>
    </xf>
    <xf numFmtId="0" fontId="1" fillId="3" borderId="26" xfId="0" applyNumberFormat="1" applyFont="1" applyFill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7" xfId="0" applyFont="1" applyBorder="1"/>
    <xf numFmtId="0" fontId="2" fillId="0" borderId="20" xfId="0" applyFont="1" applyBorder="1"/>
    <xf numFmtId="0" fontId="5" fillId="0" borderId="4" xfId="0" applyFont="1" applyFill="1" applyBorder="1" applyAlignment="1">
      <alignment horizontal="left" vertical="center" wrapText="1"/>
    </xf>
    <xf numFmtId="0" fontId="2" fillId="2" borderId="0" xfId="0" applyFont="1" applyFill="1"/>
    <xf numFmtId="0" fontId="2" fillId="0" borderId="24" xfId="0" applyFont="1" applyBorder="1" applyAlignment="1">
      <alignment horizontal="center" vertical="center"/>
    </xf>
    <xf numFmtId="0" fontId="6" fillId="0" borderId="36" xfId="0" applyFont="1" applyBorder="1" applyAlignment="1">
      <alignment horizontal="center" vertical="center" wrapText="1"/>
    </xf>
    <xf numFmtId="0" fontId="6" fillId="0" borderId="36" xfId="0" applyFont="1" applyBorder="1" applyAlignment="1">
      <alignment horizontal="center" vertical="center"/>
    </xf>
    <xf numFmtId="0" fontId="5" fillId="0" borderId="0" xfId="0" applyFont="1" applyBorder="1" applyAlignment="1">
      <alignment horizontal="left" vertical="center" wrapText="1"/>
    </xf>
    <xf numFmtId="0" fontId="8" fillId="0" borderId="13" xfId="0" applyFont="1" applyBorder="1" applyAlignment="1">
      <alignment horizontal="center" vertical="center" wrapText="1"/>
    </xf>
    <xf numFmtId="0" fontId="8" fillId="0" borderId="16" xfId="0" applyFont="1" applyBorder="1" applyAlignment="1">
      <alignment horizontal="center" vertical="center"/>
    </xf>
    <xf numFmtId="164" fontId="4" fillId="0" borderId="4" xfId="1" applyNumberFormat="1" applyFont="1" applyBorder="1" applyAlignment="1">
      <alignment horizontal="right" vertical="center" wrapText="1"/>
    </xf>
    <xf numFmtId="0" fontId="4" fillId="0" borderId="4" xfId="0" applyFont="1" applyBorder="1" applyAlignment="1">
      <alignment horizontal="left" vertical="center" wrapText="1"/>
    </xf>
    <xf numFmtId="164" fontId="4" fillId="0" borderId="4" xfId="1" applyNumberFormat="1" applyFont="1" applyBorder="1" applyAlignment="1">
      <alignment horizontal="right" vertical="center"/>
    </xf>
    <xf numFmtId="0" fontId="5" fillId="2" borderId="12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left" vertical="center" wrapText="1"/>
    </xf>
    <xf numFmtId="0" fontId="5" fillId="0" borderId="14" xfId="0" applyFont="1" applyBorder="1" applyAlignment="1">
      <alignment horizontal="center" vertical="center"/>
    </xf>
    <xf numFmtId="0" fontId="5" fillId="2" borderId="8" xfId="0" applyFont="1" applyFill="1" applyBorder="1" applyAlignment="1">
      <alignment horizontal="left" vertical="center" wrapText="1"/>
    </xf>
    <xf numFmtId="0" fontId="4" fillId="0" borderId="7" xfId="0" applyFont="1" applyBorder="1" applyAlignment="1">
      <alignment horizontal="right" vertical="center"/>
    </xf>
    <xf numFmtId="0" fontId="5" fillId="0" borderId="37" xfId="0" applyFont="1" applyBorder="1" applyAlignment="1">
      <alignment horizontal="center" vertical="center"/>
    </xf>
    <xf numFmtId="0" fontId="5" fillId="0" borderId="38" xfId="0" applyFont="1" applyBorder="1" applyAlignment="1">
      <alignment horizontal="left" vertical="center" wrapText="1"/>
    </xf>
    <xf numFmtId="0" fontId="8" fillId="2" borderId="38" xfId="0" applyFont="1" applyFill="1" applyBorder="1" applyAlignment="1">
      <alignment horizontal="center" vertical="center"/>
    </xf>
    <xf numFmtId="17" fontId="8" fillId="2" borderId="4" xfId="0" applyNumberFormat="1" applyFont="1" applyFill="1" applyBorder="1" applyAlignment="1">
      <alignment horizontal="center" vertical="center"/>
    </xf>
    <xf numFmtId="17" fontId="8" fillId="0" borderId="4" xfId="0" applyNumberFormat="1" applyFont="1" applyBorder="1" applyAlignment="1">
      <alignment horizontal="center" vertical="center"/>
    </xf>
    <xf numFmtId="0" fontId="1" fillId="4" borderId="37" xfId="0" applyFont="1" applyFill="1" applyBorder="1" applyAlignment="1">
      <alignment horizontal="center" vertical="center"/>
    </xf>
    <xf numFmtId="0" fontId="1" fillId="4" borderId="38" xfId="0" applyFont="1" applyFill="1" applyBorder="1" applyAlignment="1">
      <alignment horizontal="left" vertical="center"/>
    </xf>
    <xf numFmtId="17" fontId="2" fillId="4" borderId="38" xfId="0" applyNumberFormat="1" applyFont="1" applyFill="1" applyBorder="1" applyAlignment="1">
      <alignment horizontal="center" vertical="center"/>
    </xf>
    <xf numFmtId="0" fontId="2" fillId="4" borderId="38" xfId="0" applyFont="1" applyFill="1" applyBorder="1" applyAlignment="1">
      <alignment horizontal="center" vertical="center"/>
    </xf>
    <xf numFmtId="17" fontId="2" fillId="4" borderId="25" xfId="0" applyNumberFormat="1" applyFont="1" applyFill="1" applyBorder="1" applyAlignment="1">
      <alignment horizontal="center" vertical="center"/>
    </xf>
    <xf numFmtId="17" fontId="2" fillId="4" borderId="39" xfId="0" applyNumberFormat="1" applyFont="1" applyFill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10" xfId="0" applyFont="1" applyBorder="1" applyAlignment="1">
      <alignment horizontal="left" vertical="center" wrapText="1"/>
    </xf>
    <xf numFmtId="17" fontId="8" fillId="2" borderId="10" xfId="0" applyNumberFormat="1" applyFont="1" applyFill="1" applyBorder="1" applyAlignment="1">
      <alignment horizontal="center" vertical="center"/>
    </xf>
    <xf numFmtId="17" fontId="8" fillId="0" borderId="10" xfId="0" applyNumberFormat="1" applyFont="1" applyBorder="1" applyAlignment="1">
      <alignment horizontal="center" vertical="center"/>
    </xf>
    <xf numFmtId="0" fontId="8" fillId="2" borderId="10" xfId="0" applyFont="1" applyFill="1" applyBorder="1" applyAlignment="1">
      <alignment horizontal="center" vertical="center"/>
    </xf>
    <xf numFmtId="17" fontId="8" fillId="0" borderId="11" xfId="0" applyNumberFormat="1" applyFont="1" applyBorder="1" applyAlignment="1">
      <alignment horizontal="center" vertical="center"/>
    </xf>
    <xf numFmtId="17" fontId="8" fillId="0" borderId="13" xfId="0" applyNumberFormat="1" applyFont="1" applyBorder="1" applyAlignment="1">
      <alignment horizontal="center" vertical="center"/>
    </xf>
    <xf numFmtId="0" fontId="5" fillId="0" borderId="15" xfId="0" applyFont="1" applyBorder="1" applyAlignment="1">
      <alignment horizontal="left" vertical="center" wrapText="1"/>
    </xf>
    <xf numFmtId="17" fontId="8" fillId="2" borderId="15" xfId="0" applyNumberFormat="1" applyFont="1" applyFill="1" applyBorder="1" applyAlignment="1">
      <alignment horizontal="center" vertical="center"/>
    </xf>
    <xf numFmtId="17" fontId="8" fillId="0" borderId="15" xfId="0" applyNumberFormat="1" applyFont="1" applyBorder="1" applyAlignment="1">
      <alignment horizontal="center" vertical="center"/>
    </xf>
    <xf numFmtId="17" fontId="8" fillId="0" borderId="16" xfId="0" applyNumberFormat="1" applyFont="1" applyBorder="1" applyAlignment="1">
      <alignment horizontal="center" vertical="center"/>
    </xf>
    <xf numFmtId="0" fontId="1" fillId="4" borderId="38" xfId="0" applyFont="1" applyFill="1" applyBorder="1" applyAlignment="1">
      <alignment horizontal="left" vertical="center" wrapText="1"/>
    </xf>
    <xf numFmtId="0" fontId="8" fillId="4" borderId="38" xfId="0" applyFont="1" applyFill="1" applyBorder="1" applyAlignment="1">
      <alignment horizontal="center" vertical="center"/>
    </xf>
    <xf numFmtId="0" fontId="8" fillId="4" borderId="25" xfId="0" applyFont="1" applyFill="1" applyBorder="1" applyAlignment="1">
      <alignment horizontal="center" vertical="center"/>
    </xf>
    <xf numFmtId="0" fontId="8" fillId="4" borderId="39" xfId="0" applyFont="1" applyFill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8" fillId="0" borderId="40" xfId="0" applyFont="1" applyBorder="1" applyAlignment="1">
      <alignment horizontal="center" vertical="center"/>
    </xf>
    <xf numFmtId="0" fontId="8" fillId="0" borderId="11" xfId="0" applyFont="1" applyBorder="1" applyAlignment="1">
      <alignment horizontal="center" vertical="center"/>
    </xf>
    <xf numFmtId="0" fontId="8" fillId="0" borderId="30" xfId="0" applyFont="1" applyBorder="1" applyAlignment="1">
      <alignment horizontal="center" vertical="center"/>
    </xf>
    <xf numFmtId="0" fontId="4" fillId="0" borderId="36" xfId="0" applyFont="1" applyBorder="1"/>
    <xf numFmtId="0" fontId="6" fillId="0" borderId="10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/>
    </xf>
    <xf numFmtId="0" fontId="4" fillId="0" borderId="11" xfId="0" applyFont="1" applyBorder="1"/>
    <xf numFmtId="0" fontId="4" fillId="0" borderId="13" xfId="0" applyFont="1" applyBorder="1"/>
    <xf numFmtId="0" fontId="6" fillId="0" borderId="15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/>
    </xf>
    <xf numFmtId="0" fontId="4" fillId="0" borderId="16" xfId="0" applyFont="1" applyBorder="1"/>
    <xf numFmtId="0" fontId="2" fillId="4" borderId="36" xfId="0" applyFont="1" applyFill="1" applyBorder="1"/>
    <xf numFmtId="0" fontId="1" fillId="3" borderId="42" xfId="0" applyNumberFormat="1" applyFont="1" applyFill="1" applyBorder="1" applyAlignment="1">
      <alignment horizontal="center" vertical="center"/>
    </xf>
    <xf numFmtId="0" fontId="1" fillId="3" borderId="38" xfId="0" applyNumberFormat="1" applyFont="1" applyFill="1" applyBorder="1" applyAlignment="1">
      <alignment horizontal="center" vertical="center"/>
    </xf>
    <xf numFmtId="0" fontId="1" fillId="3" borderId="38" xfId="0" applyFont="1" applyFill="1" applyBorder="1" applyAlignment="1">
      <alignment horizontal="center"/>
    </xf>
    <xf numFmtId="0" fontId="2" fillId="4" borderId="7" xfId="0" applyFont="1" applyFill="1" applyBorder="1" applyAlignment="1">
      <alignment horizontal="center" vertical="center"/>
    </xf>
    <xf numFmtId="0" fontId="2" fillId="4" borderId="20" xfId="0" applyFont="1" applyFill="1" applyBorder="1"/>
    <xf numFmtId="0" fontId="6" fillId="0" borderId="3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/>
    </xf>
    <xf numFmtId="0" fontId="2" fillId="4" borderId="7" xfId="0" applyFont="1" applyFill="1" applyBorder="1" applyAlignment="1">
      <alignment horizontal="center" vertical="center" wrapText="1"/>
    </xf>
    <xf numFmtId="0" fontId="2" fillId="0" borderId="36" xfId="0" applyFont="1" applyBorder="1"/>
    <xf numFmtId="0" fontId="2" fillId="0" borderId="10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/>
    <xf numFmtId="164" fontId="4" fillId="0" borderId="15" xfId="1" applyNumberFormat="1" applyFont="1" applyBorder="1" applyAlignment="1">
      <alignment horizontal="right" vertical="center"/>
    </xf>
    <xf numFmtId="0" fontId="6" fillId="0" borderId="1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164" fontId="4" fillId="0" borderId="8" xfId="1" applyNumberFormat="1" applyFont="1" applyBorder="1" applyAlignment="1">
      <alignment horizontal="right" vertical="center"/>
    </xf>
    <xf numFmtId="0" fontId="4" fillId="0" borderId="8" xfId="0" applyFont="1" applyBorder="1" applyAlignment="1">
      <alignment horizontal="center" vertical="center" wrapText="1"/>
    </xf>
    <xf numFmtId="0" fontId="2" fillId="0" borderId="18" xfId="0" applyFont="1" applyBorder="1"/>
    <xf numFmtId="0" fontId="6" fillId="0" borderId="6" xfId="0" applyFont="1" applyBorder="1" applyAlignment="1">
      <alignment horizontal="center" vertical="center" wrapText="1"/>
    </xf>
    <xf numFmtId="0" fontId="4" fillId="0" borderId="6" xfId="0" applyFont="1" applyBorder="1"/>
    <xf numFmtId="0" fontId="8" fillId="0" borderId="6" xfId="0" applyFont="1" applyBorder="1" applyAlignment="1">
      <alignment horizontal="center" vertical="center"/>
    </xf>
    <xf numFmtId="0" fontId="1" fillId="4" borderId="19" xfId="0" applyFont="1" applyFill="1" applyBorder="1" applyAlignment="1">
      <alignment horizontal="center" vertical="center"/>
    </xf>
    <xf numFmtId="0" fontId="1" fillId="4" borderId="7" xfId="0" applyFont="1" applyFill="1" applyBorder="1" applyAlignment="1">
      <alignment horizontal="left" vertical="center" wrapText="1"/>
    </xf>
    <xf numFmtId="0" fontId="8" fillId="4" borderId="7" xfId="0" applyFont="1" applyFill="1" applyBorder="1" applyAlignment="1">
      <alignment horizontal="center" vertical="center"/>
    </xf>
    <xf numFmtId="0" fontId="8" fillId="4" borderId="23" xfId="0" applyFont="1" applyFill="1" applyBorder="1" applyAlignment="1">
      <alignment horizontal="center" vertical="center"/>
    </xf>
    <xf numFmtId="0" fontId="8" fillId="4" borderId="20" xfId="0" applyFont="1" applyFill="1" applyBorder="1" applyAlignment="1">
      <alignment horizontal="center" vertical="center"/>
    </xf>
    <xf numFmtId="0" fontId="8" fillId="2" borderId="40" xfId="0" applyFont="1" applyFill="1" applyBorder="1" applyAlignment="1">
      <alignment horizontal="center" vertical="center"/>
    </xf>
    <xf numFmtId="0" fontId="8" fillId="2" borderId="11" xfId="0" applyFont="1" applyFill="1" applyBorder="1" applyAlignment="1">
      <alignment horizontal="center" vertical="center"/>
    </xf>
    <xf numFmtId="0" fontId="5" fillId="0" borderId="9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2" borderId="10" xfId="0" applyFont="1" applyFill="1" applyBorder="1" applyAlignment="1">
      <alignment horizontal="center" vertical="center" wrapText="1"/>
    </xf>
    <xf numFmtId="0" fontId="8" fillId="2" borderId="40" xfId="0" applyFont="1" applyFill="1" applyBorder="1" applyAlignment="1">
      <alignment horizontal="center" vertical="center" wrapText="1"/>
    </xf>
    <xf numFmtId="0" fontId="8" fillId="2" borderId="11" xfId="0" applyFont="1" applyFill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 wrapText="1"/>
    </xf>
    <xf numFmtId="0" fontId="4" fillId="0" borderId="36" xfId="0" applyFont="1" applyBorder="1" applyAlignment="1">
      <alignment wrapText="1"/>
    </xf>
    <xf numFmtId="164" fontId="4" fillId="0" borderId="10" xfId="1" applyNumberFormat="1" applyFont="1" applyBorder="1" applyAlignment="1">
      <alignment horizontal="right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wrapText="1"/>
    </xf>
    <xf numFmtId="0" fontId="4" fillId="0" borderId="13" xfId="0" applyFont="1" applyBorder="1" applyAlignment="1">
      <alignment wrapText="1"/>
    </xf>
    <xf numFmtId="0" fontId="4" fillId="0" borderId="13" xfId="0" applyFont="1" applyBorder="1" applyAlignment="1">
      <alignment vertical="center" wrapText="1"/>
    </xf>
    <xf numFmtId="164" fontId="4" fillId="0" borderId="15" xfId="1" applyNumberFormat="1" applyFont="1" applyBorder="1" applyAlignment="1">
      <alignment horizontal="right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16" xfId="0" applyFont="1" applyBorder="1" applyAlignment="1">
      <alignment wrapText="1"/>
    </xf>
    <xf numFmtId="0" fontId="5" fillId="0" borderId="6" xfId="0" applyFont="1" applyFill="1" applyBorder="1" applyAlignment="1">
      <alignment horizontal="left" vertical="center" wrapText="1"/>
    </xf>
    <xf numFmtId="0" fontId="8" fillId="0" borderId="22" xfId="0" applyFont="1" applyBorder="1" applyAlignment="1">
      <alignment horizontal="center" vertical="center"/>
    </xf>
    <xf numFmtId="0" fontId="5" fillId="0" borderId="8" xfId="0" applyFont="1" applyFill="1" applyBorder="1" applyAlignment="1">
      <alignment horizontal="left" vertical="center" wrapText="1"/>
    </xf>
    <xf numFmtId="0" fontId="8" fillId="0" borderId="18" xfId="0" applyFont="1" applyBorder="1" applyAlignment="1">
      <alignment horizontal="center" vertical="center"/>
    </xf>
    <xf numFmtId="0" fontId="6" fillId="0" borderId="41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4" fillId="0" borderId="8" xfId="0" applyFont="1" applyBorder="1"/>
    <xf numFmtId="0" fontId="6" fillId="0" borderId="3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4" fillId="0" borderId="6" xfId="0" applyFont="1" applyBorder="1" applyAlignment="1">
      <alignment horizontal="right" vertical="center"/>
    </xf>
    <xf numFmtId="0" fontId="6" fillId="0" borderId="41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164" fontId="8" fillId="4" borderId="7" xfId="0" applyNumberFormat="1" applyFont="1" applyFill="1" applyBorder="1" applyAlignment="1">
      <alignment horizontal="right" vertical="center"/>
    </xf>
    <xf numFmtId="164" fontId="8" fillId="4" borderId="7" xfId="1" applyNumberFormat="1" applyFont="1" applyFill="1" applyBorder="1" applyAlignment="1">
      <alignment horizontal="right" vertical="center"/>
    </xf>
    <xf numFmtId="0" fontId="8" fillId="0" borderId="38" xfId="0" applyFont="1" applyBorder="1" applyAlignment="1">
      <alignment horizontal="center" vertical="center"/>
    </xf>
    <xf numFmtId="0" fontId="8" fillId="2" borderId="25" xfId="0" applyFont="1" applyFill="1" applyBorder="1" applyAlignment="1">
      <alignment horizontal="center" vertical="center"/>
    </xf>
    <xf numFmtId="0" fontId="8" fillId="2" borderId="39" xfId="0" applyFont="1" applyFill="1" applyBorder="1" applyAlignment="1">
      <alignment horizontal="center" vertical="center"/>
    </xf>
    <xf numFmtId="0" fontId="4" fillId="0" borderId="4" xfId="0" applyFont="1" applyBorder="1" applyAlignment="1">
      <alignment horizontal="left" vertical="center"/>
    </xf>
    <xf numFmtId="164" fontId="4" fillId="0" borderId="6" xfId="1" applyNumberFormat="1" applyFont="1" applyBorder="1" applyAlignment="1">
      <alignment horizontal="right" vertical="center"/>
    </xf>
    <xf numFmtId="0" fontId="5" fillId="2" borderId="9" xfId="0" applyFont="1" applyFill="1" applyBorder="1" applyAlignment="1">
      <alignment horizontal="center" vertical="center"/>
    </xf>
    <xf numFmtId="0" fontId="5" fillId="2" borderId="10" xfId="0" applyFont="1" applyFill="1" applyBorder="1" applyAlignment="1">
      <alignment horizontal="left" vertical="center" wrapText="1"/>
    </xf>
    <xf numFmtId="0" fontId="5" fillId="2" borderId="14" xfId="0" applyFont="1" applyFill="1" applyBorder="1" applyAlignment="1">
      <alignment horizontal="center" vertical="center"/>
    </xf>
    <xf numFmtId="0" fontId="5" fillId="2" borderId="26" xfId="0" applyFont="1" applyFill="1" applyBorder="1" applyAlignment="1">
      <alignment horizontal="left" vertical="center" wrapText="1"/>
    </xf>
    <xf numFmtId="0" fontId="2" fillId="2" borderId="36" xfId="0" applyFont="1" applyFill="1" applyBorder="1"/>
    <xf numFmtId="0" fontId="6" fillId="0" borderId="10" xfId="0" applyFont="1" applyBorder="1" applyAlignment="1">
      <alignment horizontal="center" vertical="center"/>
    </xf>
    <xf numFmtId="164" fontId="4" fillId="2" borderId="10" xfId="1" applyNumberFormat="1" applyFont="1" applyFill="1" applyBorder="1" applyAlignment="1">
      <alignment horizontal="right" vertical="center"/>
    </xf>
    <xf numFmtId="3" fontId="4" fillId="2" borderId="15" xfId="0" applyNumberFormat="1" applyFont="1" applyFill="1" applyBorder="1" applyAlignment="1">
      <alignment horizontal="right" vertical="center"/>
    </xf>
    <xf numFmtId="0" fontId="4" fillId="0" borderId="8" xfId="0" applyFont="1" applyBorder="1" applyAlignment="1">
      <alignment horizontal="left" vertical="center"/>
    </xf>
    <xf numFmtId="0" fontId="2" fillId="2" borderId="0" xfId="0" applyFont="1" applyFill="1" applyBorder="1"/>
    <xf numFmtId="0" fontId="5" fillId="2" borderId="1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left" vertical="center" wrapText="1"/>
    </xf>
    <xf numFmtId="0" fontId="8" fillId="2" borderId="2" xfId="0" applyFont="1" applyFill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/>
    <xf numFmtId="0" fontId="7" fillId="0" borderId="5" xfId="0" applyFont="1" applyBorder="1" applyAlignment="1">
      <alignment horizontal="center" vertical="center"/>
    </xf>
    <xf numFmtId="3" fontId="8" fillId="2" borderId="2" xfId="0" applyNumberFormat="1" applyFont="1" applyFill="1" applyBorder="1" applyAlignment="1">
      <alignment horizontal="right" vertical="center"/>
    </xf>
    <xf numFmtId="0" fontId="4" fillId="2" borderId="10" xfId="0" applyFont="1" applyFill="1" applyBorder="1" applyAlignment="1">
      <alignment horizontal="center" vertical="center"/>
    </xf>
    <xf numFmtId="0" fontId="4" fillId="2" borderId="11" xfId="0" applyFont="1" applyFill="1" applyBorder="1"/>
    <xf numFmtId="0" fontId="4" fillId="2" borderId="13" xfId="0" applyFont="1" applyFill="1" applyBorder="1"/>
    <xf numFmtId="0" fontId="4" fillId="2" borderId="16" xfId="0" applyFont="1" applyFill="1" applyBorder="1"/>
    <xf numFmtId="164" fontId="8" fillId="4" borderId="7" xfId="1" applyNumberFormat="1" applyFont="1" applyFill="1" applyBorder="1" applyAlignment="1">
      <alignment horizontal="center" vertical="center"/>
    </xf>
    <xf numFmtId="3" fontId="4" fillId="0" borderId="4" xfId="0" applyNumberFormat="1" applyFont="1" applyBorder="1" applyAlignment="1">
      <alignment horizontal="right" vertical="center"/>
    </xf>
    <xf numFmtId="0" fontId="5" fillId="0" borderId="43" xfId="0" applyFont="1" applyBorder="1" applyAlignment="1">
      <alignment horizontal="center" vertical="center"/>
    </xf>
    <xf numFmtId="0" fontId="5" fillId="0" borderId="44" xfId="0" applyFont="1" applyBorder="1" applyAlignment="1">
      <alignment horizontal="left" vertical="center" wrapText="1"/>
    </xf>
    <xf numFmtId="0" fontId="8" fillId="0" borderId="44" xfId="0" applyFont="1" applyBorder="1" applyAlignment="1">
      <alignment horizontal="center" vertical="center"/>
    </xf>
    <xf numFmtId="0" fontId="8" fillId="2" borderId="44" xfId="0" applyFont="1" applyFill="1" applyBorder="1" applyAlignment="1">
      <alignment horizontal="center" vertical="center"/>
    </xf>
    <xf numFmtId="0" fontId="8" fillId="2" borderId="45" xfId="0" applyFont="1" applyFill="1" applyBorder="1" applyAlignment="1">
      <alignment horizontal="center" vertical="center"/>
    </xf>
    <xf numFmtId="0" fontId="8" fillId="2" borderId="46" xfId="0" applyFont="1" applyFill="1" applyBorder="1" applyAlignment="1">
      <alignment horizontal="center" vertical="center"/>
    </xf>
    <xf numFmtId="3" fontId="4" fillId="0" borderId="10" xfId="0" applyNumberFormat="1" applyFont="1" applyBorder="1" applyAlignment="1">
      <alignment horizontal="right" vertical="center"/>
    </xf>
    <xf numFmtId="0" fontId="4" fillId="0" borderId="11" xfId="0" applyFont="1" applyBorder="1" applyAlignment="1">
      <alignment horizontal="left" vertical="center" wrapText="1"/>
    </xf>
    <xf numFmtId="0" fontId="4" fillId="0" borderId="18" xfId="0" applyFont="1" applyBorder="1"/>
    <xf numFmtId="0" fontId="9" fillId="0" borderId="2" xfId="0" applyFont="1" applyBorder="1" applyAlignment="1">
      <alignment horizontal="left"/>
    </xf>
    <xf numFmtId="0" fontId="5" fillId="0" borderId="21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2" borderId="6" xfId="0" applyFont="1" applyFill="1" applyBorder="1" applyAlignment="1">
      <alignment horizontal="center" vertical="center" wrapText="1"/>
    </xf>
    <xf numFmtId="0" fontId="8" fillId="2" borderId="27" xfId="0" applyFont="1" applyFill="1" applyBorder="1" applyAlignment="1">
      <alignment horizontal="center" vertical="center" wrapText="1"/>
    </xf>
    <xf numFmtId="0" fontId="8" fillId="2" borderId="22" xfId="0" applyFont="1" applyFill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8" fillId="2" borderId="29" xfId="0" applyFont="1" applyFill="1" applyBorder="1" applyAlignment="1">
      <alignment horizontal="center" vertical="center" wrapText="1"/>
    </xf>
    <xf numFmtId="0" fontId="8" fillId="2" borderId="18" xfId="0" applyFont="1" applyFill="1" applyBorder="1" applyAlignment="1">
      <alignment horizontal="center" vertical="center" wrapText="1"/>
    </xf>
    <xf numFmtId="0" fontId="8" fillId="0" borderId="18" xfId="0" applyFont="1" applyBorder="1" applyAlignment="1">
      <alignment horizontal="center" vertical="center" wrapText="1"/>
    </xf>
    <xf numFmtId="0" fontId="8" fillId="2" borderId="27" xfId="0" applyFont="1" applyFill="1" applyBorder="1" applyAlignment="1">
      <alignment horizontal="center" vertical="center"/>
    </xf>
    <xf numFmtId="0" fontId="8" fillId="2" borderId="22" xfId="0" applyFont="1" applyFill="1" applyBorder="1" applyAlignment="1">
      <alignment horizontal="center" vertical="center"/>
    </xf>
    <xf numFmtId="0" fontId="6" fillId="0" borderId="47" xfId="0" applyFont="1" applyBorder="1" applyAlignment="1">
      <alignment horizontal="center" vertical="center" wrapText="1"/>
    </xf>
    <xf numFmtId="3" fontId="4" fillId="0" borderId="15" xfId="0" applyNumberFormat="1" applyFont="1" applyBorder="1" applyAlignment="1">
      <alignment horizontal="right" vertical="center"/>
    </xf>
    <xf numFmtId="0" fontId="4" fillId="0" borderId="10" xfId="0" applyFont="1" applyBorder="1" applyAlignment="1">
      <alignment horizontal="right" vertical="center" wrapText="1"/>
    </xf>
    <xf numFmtId="0" fontId="4" fillId="0" borderId="15" xfId="0" applyFont="1" applyBorder="1" applyAlignment="1">
      <alignment horizontal="right" vertical="center" wrapText="1"/>
    </xf>
    <xf numFmtId="0" fontId="4" fillId="0" borderId="13" xfId="0" applyFont="1" applyBorder="1" applyAlignment="1">
      <alignment horizontal="left" vertical="center" wrapText="1"/>
    </xf>
    <xf numFmtId="164" fontId="4" fillId="3" borderId="15" xfId="1" applyNumberFormat="1" applyFont="1" applyFill="1" applyBorder="1" applyAlignment="1">
      <alignment horizontal="right" vertical="center" wrapText="1"/>
    </xf>
    <xf numFmtId="0" fontId="4" fillId="0" borderId="16" xfId="0" applyFont="1" applyBorder="1" applyAlignment="1">
      <alignment horizontal="left" vertical="center" wrapText="1"/>
    </xf>
    <xf numFmtId="0" fontId="5" fillId="0" borderId="13" xfId="0" applyFont="1" applyBorder="1" applyAlignment="1">
      <alignment wrapText="1"/>
    </xf>
    <xf numFmtId="0" fontId="4" fillId="0" borderId="1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17" fontId="6" fillId="0" borderId="48" xfId="0" applyNumberFormat="1" applyFont="1" applyBorder="1" applyAlignment="1">
      <alignment horizontal="center" vertical="center" wrapText="1"/>
    </xf>
    <xf numFmtId="17" fontId="6" fillId="0" borderId="49" xfId="0" applyNumberFormat="1" applyFont="1" applyBorder="1" applyAlignment="1">
      <alignment horizontal="center" vertical="center" wrapText="1"/>
    </xf>
    <xf numFmtId="17" fontId="6" fillId="0" borderId="50" xfId="0" applyNumberFormat="1" applyFont="1" applyBorder="1" applyAlignment="1">
      <alignment horizontal="center" vertical="center" wrapText="1"/>
    </xf>
    <xf numFmtId="0" fontId="6" fillId="4" borderId="0" xfId="0" applyFont="1" applyFill="1" applyBorder="1" applyAlignment="1">
      <alignment horizontal="center" vertical="center" wrapText="1"/>
    </xf>
    <xf numFmtId="0" fontId="6" fillId="0" borderId="48" xfId="0" applyFont="1" applyBorder="1" applyAlignment="1">
      <alignment horizontal="center" vertical="center" wrapText="1"/>
    </xf>
    <xf numFmtId="0" fontId="6" fillId="0" borderId="49" xfId="0" applyFont="1" applyBorder="1" applyAlignment="1">
      <alignment horizontal="center" vertical="center" wrapText="1"/>
    </xf>
    <xf numFmtId="0" fontId="6" fillId="2" borderId="48" xfId="0" applyFont="1" applyFill="1" applyBorder="1" applyAlignment="1">
      <alignment horizontal="center" vertical="center" wrapText="1"/>
    </xf>
    <xf numFmtId="0" fontId="6" fillId="2" borderId="49" xfId="0" applyFont="1" applyFill="1" applyBorder="1" applyAlignment="1">
      <alignment horizontal="center" vertical="center" wrapText="1"/>
    </xf>
    <xf numFmtId="0" fontId="6" fillId="2" borderId="50" xfId="0" applyFont="1" applyFill="1" applyBorder="1" applyAlignment="1">
      <alignment horizontal="center" vertical="center" wrapText="1"/>
    </xf>
    <xf numFmtId="0" fontId="6" fillId="2" borderId="51" xfId="0" applyFont="1" applyFill="1" applyBorder="1" applyAlignment="1">
      <alignment horizontal="center" vertical="center" wrapText="1"/>
    </xf>
    <xf numFmtId="0" fontId="6" fillId="2" borderId="52" xfId="0" applyFont="1" applyFill="1" applyBorder="1" applyAlignment="1">
      <alignment horizontal="center" vertical="center" wrapText="1"/>
    </xf>
    <xf numFmtId="17" fontId="6" fillId="4" borderId="53" xfId="0" applyNumberFormat="1" applyFont="1" applyFill="1" applyBorder="1" applyAlignment="1">
      <alignment horizontal="center" vertical="center" wrapText="1"/>
    </xf>
    <xf numFmtId="17" fontId="6" fillId="4" borderId="53" xfId="0" applyNumberFormat="1" applyFont="1" applyFill="1" applyBorder="1" applyAlignment="1">
      <alignment horizontal="left" vertical="center" wrapText="1"/>
    </xf>
    <xf numFmtId="17" fontId="6" fillId="4" borderId="55" xfId="0" applyNumberFormat="1" applyFont="1" applyFill="1" applyBorder="1" applyAlignment="1">
      <alignment horizontal="center" vertical="center" wrapText="1"/>
    </xf>
    <xf numFmtId="17" fontId="6" fillId="0" borderId="56" xfId="0" applyNumberFormat="1" applyFont="1" applyBorder="1" applyAlignment="1">
      <alignment horizontal="center" vertical="center" wrapText="1"/>
    </xf>
    <xf numFmtId="17" fontId="6" fillId="0" borderId="57" xfId="0" applyNumberFormat="1" applyFont="1" applyBorder="1" applyAlignment="1">
      <alignment horizontal="center" vertical="center" wrapText="1"/>
    </xf>
    <xf numFmtId="17" fontId="6" fillId="0" borderId="58" xfId="0" applyNumberFormat="1" applyFont="1" applyBorder="1" applyAlignment="1">
      <alignment horizontal="center" vertical="center" wrapText="1"/>
    </xf>
    <xf numFmtId="17" fontId="6" fillId="0" borderId="59" xfId="0" applyNumberFormat="1" applyFont="1" applyBorder="1" applyAlignment="1">
      <alignment horizontal="center" vertical="center" wrapText="1"/>
    </xf>
    <xf numFmtId="17" fontId="6" fillId="0" borderId="60" xfId="0" applyNumberFormat="1" applyFont="1" applyBorder="1" applyAlignment="1">
      <alignment horizontal="center" vertical="center" wrapText="1"/>
    </xf>
    <xf numFmtId="17" fontId="6" fillId="0" borderId="61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 wrapText="1"/>
    </xf>
    <xf numFmtId="0" fontId="6" fillId="4" borderId="53" xfId="0" applyFont="1" applyFill="1" applyBorder="1" applyAlignment="1">
      <alignment horizontal="left" vertical="center" wrapText="1"/>
    </xf>
    <xf numFmtId="0" fontId="6" fillId="0" borderId="56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left" vertical="center" wrapText="1"/>
    </xf>
    <xf numFmtId="0" fontId="6" fillId="0" borderId="57" xfId="0" applyFont="1" applyBorder="1" applyAlignment="1">
      <alignment horizontal="center" vertical="center" wrapText="1"/>
    </xf>
    <xf numFmtId="0" fontId="6" fillId="0" borderId="58" xfId="0" applyFont="1" applyBorder="1" applyAlignment="1">
      <alignment horizontal="center" vertical="center" wrapText="1"/>
    </xf>
    <xf numFmtId="0" fontId="6" fillId="0" borderId="59" xfId="0" applyFont="1" applyBorder="1" applyAlignment="1">
      <alignment horizontal="center" vertical="center" wrapText="1"/>
    </xf>
    <xf numFmtId="0" fontId="6" fillId="0" borderId="60" xfId="0" applyFont="1" applyBorder="1" applyAlignment="1">
      <alignment horizontal="center" vertical="center" wrapText="1"/>
    </xf>
    <xf numFmtId="0" fontId="6" fillId="0" borderId="50" xfId="0" applyFont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left" vertical="center" wrapText="1"/>
    </xf>
    <xf numFmtId="0" fontId="6" fillId="2" borderId="56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left" vertical="center" wrapText="1"/>
    </xf>
    <xf numFmtId="0" fontId="6" fillId="2" borderId="57" xfId="0" applyFont="1" applyFill="1" applyBorder="1" applyAlignment="1">
      <alignment horizontal="center" vertical="center" wrapText="1"/>
    </xf>
    <xf numFmtId="0" fontId="6" fillId="2" borderId="58" xfId="0" applyFont="1" applyFill="1" applyBorder="1" applyAlignment="1">
      <alignment horizontal="center" vertical="center" wrapText="1"/>
    </xf>
    <xf numFmtId="0" fontId="6" fillId="2" borderId="59" xfId="0" applyFont="1" applyFill="1" applyBorder="1" applyAlignment="1">
      <alignment horizontal="center" vertical="center" wrapText="1"/>
    </xf>
    <xf numFmtId="0" fontId="6" fillId="2" borderId="60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left" vertical="center" wrapText="1"/>
    </xf>
    <xf numFmtId="0" fontId="4" fillId="0" borderId="16" xfId="0" applyFont="1" applyBorder="1" applyAlignment="1">
      <alignment horizontal="left" vertical="center"/>
    </xf>
    <xf numFmtId="165" fontId="5" fillId="0" borderId="10" xfId="1" applyNumberFormat="1" applyFont="1" applyBorder="1" applyAlignment="1">
      <alignment horizontal="left" vertical="center" wrapText="1"/>
    </xf>
    <xf numFmtId="3" fontId="4" fillId="0" borderId="4" xfId="0" applyNumberFormat="1" applyFont="1" applyBorder="1" applyAlignment="1">
      <alignment horizontal="right" vertical="center" wrapText="1"/>
    </xf>
    <xf numFmtId="43" fontId="4" fillId="0" borderId="4" xfId="1" applyFont="1" applyBorder="1" applyAlignment="1">
      <alignment horizontal="center" vertical="center" wrapText="1"/>
    </xf>
    <xf numFmtId="0" fontId="4" fillId="0" borderId="13" xfId="0" applyFont="1" applyBorder="1" applyAlignment="1">
      <alignment horizontal="left" vertical="center"/>
    </xf>
    <xf numFmtId="164" fontId="4" fillId="2" borderId="4" xfId="1" applyNumberFormat="1" applyFont="1" applyFill="1" applyBorder="1" applyAlignment="1">
      <alignment horizontal="right" vertical="center"/>
    </xf>
    <xf numFmtId="0" fontId="8" fillId="0" borderId="28" xfId="0" applyFont="1" applyBorder="1" applyAlignment="1">
      <alignment horizontal="center" vertical="center" wrapText="1"/>
    </xf>
    <xf numFmtId="0" fontId="2" fillId="4" borderId="24" xfId="0" applyFont="1" applyFill="1" applyBorder="1" applyAlignment="1">
      <alignment horizontal="center" vertical="center"/>
    </xf>
    <xf numFmtId="0" fontId="6" fillId="0" borderId="63" xfId="0" applyFont="1" applyBorder="1" applyAlignment="1">
      <alignment horizontal="center" vertical="center" wrapText="1"/>
    </xf>
    <xf numFmtId="0" fontId="2" fillId="4" borderId="24" xfId="0" applyFont="1" applyFill="1" applyBorder="1" applyAlignment="1">
      <alignment horizontal="center" vertical="center" wrapText="1"/>
    </xf>
    <xf numFmtId="0" fontId="6" fillId="0" borderId="63" xfId="0" applyFont="1" applyBorder="1" applyAlignment="1">
      <alignment horizontal="center" vertical="center"/>
    </xf>
    <xf numFmtId="0" fontId="6" fillId="0" borderId="47" xfId="0" applyFont="1" applyBorder="1" applyAlignment="1">
      <alignment horizontal="center" vertical="center"/>
    </xf>
    <xf numFmtId="0" fontId="2" fillId="0" borderId="54" xfId="0" applyFont="1" applyBorder="1" applyAlignment="1">
      <alignment horizontal="center" vertical="center"/>
    </xf>
    <xf numFmtId="0" fontId="2" fillId="0" borderId="52" xfId="0" applyFont="1" applyBorder="1" applyAlignment="1">
      <alignment horizontal="center" vertical="center"/>
    </xf>
    <xf numFmtId="0" fontId="2" fillId="0" borderId="55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3" borderId="31" xfId="0" applyNumberFormat="1" applyFont="1" applyFill="1" applyBorder="1" applyAlignment="1">
      <alignment horizontal="center" vertical="center"/>
    </xf>
    <xf numFmtId="0" fontId="6" fillId="4" borderId="31" xfId="0" applyFont="1" applyFill="1" applyBorder="1" applyAlignment="1">
      <alignment horizontal="left" vertical="center" wrapText="1"/>
    </xf>
    <xf numFmtId="0" fontId="6" fillId="4" borderId="33" xfId="0" applyFont="1" applyFill="1" applyBorder="1" applyAlignment="1">
      <alignment horizontal="center" vertical="center" wrapText="1"/>
    </xf>
    <xf numFmtId="0" fontId="6" fillId="2" borderId="61" xfId="0" applyFont="1" applyFill="1" applyBorder="1" applyAlignment="1">
      <alignment horizontal="center" vertical="center" wrapText="1"/>
    </xf>
    <xf numFmtId="0" fontId="6" fillId="2" borderId="65" xfId="0" applyFont="1" applyFill="1" applyBorder="1" applyAlignment="1">
      <alignment horizontal="center" vertical="center" wrapText="1"/>
    </xf>
    <xf numFmtId="0" fontId="6" fillId="2" borderId="62" xfId="0" applyFont="1" applyFill="1" applyBorder="1" applyAlignment="1">
      <alignment horizontal="center" vertical="center" wrapText="1"/>
    </xf>
    <xf numFmtId="0" fontId="6" fillId="2" borderId="54" xfId="0" applyFont="1" applyFill="1" applyBorder="1" applyAlignment="1">
      <alignment horizontal="center" vertical="center" wrapText="1"/>
    </xf>
    <xf numFmtId="0" fontId="6" fillId="2" borderId="55" xfId="0" applyFont="1" applyFill="1" applyBorder="1" applyAlignment="1">
      <alignment horizontal="center" vertical="center" wrapText="1"/>
    </xf>
    <xf numFmtId="0" fontId="2" fillId="0" borderId="31" xfId="0" applyFont="1" applyBorder="1" applyAlignment="1">
      <alignment horizontal="center" vertical="center"/>
    </xf>
    <xf numFmtId="0" fontId="6" fillId="0" borderId="9" xfId="0" applyFont="1" applyBorder="1" applyAlignment="1">
      <alignment horizontal="left" vertical="center" wrapText="1"/>
    </xf>
    <xf numFmtId="0" fontId="6" fillId="0" borderId="12" xfId="0" applyFont="1" applyBorder="1" applyAlignment="1">
      <alignment horizontal="left" vertical="center" wrapText="1"/>
    </xf>
    <xf numFmtId="17" fontId="6" fillId="0" borderId="9" xfId="0" applyNumberFormat="1" applyFont="1" applyBorder="1" applyAlignment="1">
      <alignment horizontal="left" vertical="center" wrapText="1"/>
    </xf>
    <xf numFmtId="17" fontId="6" fillId="0" borderId="12" xfId="0" applyNumberFormat="1" applyFont="1" applyBorder="1" applyAlignment="1">
      <alignment horizontal="left" vertical="center" wrapText="1"/>
    </xf>
    <xf numFmtId="17" fontId="6" fillId="0" borderId="14" xfId="0" applyNumberFormat="1" applyFont="1" applyBorder="1" applyAlignment="1">
      <alignment horizontal="left" vertical="center" wrapText="1"/>
    </xf>
    <xf numFmtId="0" fontId="6" fillId="2" borderId="9" xfId="0" applyFont="1" applyFill="1" applyBorder="1" applyAlignment="1">
      <alignment horizontal="left" vertical="center" wrapText="1"/>
    </xf>
    <xf numFmtId="0" fontId="6" fillId="2" borderId="12" xfId="0" applyFont="1" applyFill="1" applyBorder="1" applyAlignment="1">
      <alignment horizontal="left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2" borderId="15" xfId="0" applyFont="1" applyFill="1" applyBorder="1" applyAlignment="1">
      <alignment horizontal="left" vertical="center" wrapText="1"/>
    </xf>
    <xf numFmtId="0" fontId="6" fillId="4" borderId="5" xfId="0" applyFont="1" applyFill="1" applyBorder="1" applyAlignment="1">
      <alignment horizontal="left" vertical="center" wrapText="1"/>
    </xf>
    <xf numFmtId="0" fontId="6" fillId="0" borderId="61" xfId="0" applyFont="1" applyBorder="1" applyAlignment="1">
      <alignment horizontal="center" vertical="center" wrapText="1"/>
    </xf>
    <xf numFmtId="0" fontId="8" fillId="2" borderId="32" xfId="0" applyFont="1" applyFill="1" applyBorder="1" applyAlignment="1">
      <alignment horizontal="center" vertical="center"/>
    </xf>
    <xf numFmtId="0" fontId="8" fillId="2" borderId="34" xfId="0" applyFont="1" applyFill="1" applyBorder="1" applyAlignment="1">
      <alignment horizontal="center" vertical="center"/>
    </xf>
    <xf numFmtId="0" fontId="8" fillId="2" borderId="64" xfId="0" applyFont="1" applyFill="1" applyBorder="1" applyAlignment="1">
      <alignment horizontal="center" vertical="center"/>
    </xf>
    <xf numFmtId="0" fontId="6" fillId="0" borderId="15" xfId="0" applyFont="1" applyBorder="1" applyAlignment="1">
      <alignment horizontal="left" vertical="center" wrapText="1"/>
    </xf>
    <xf numFmtId="0" fontId="6" fillId="2" borderId="62" xfId="0" applyFont="1" applyFill="1" applyBorder="1" applyAlignment="1">
      <alignment horizontal="left" vertical="center" wrapText="1"/>
    </xf>
    <xf numFmtId="0" fontId="1" fillId="3" borderId="5" xfId="0" applyNumberFormat="1" applyFont="1" applyFill="1" applyBorder="1" applyAlignment="1">
      <alignment horizontal="center" vertical="center"/>
    </xf>
    <xf numFmtId="0" fontId="6" fillId="4" borderId="3" xfId="0" applyFont="1" applyFill="1" applyBorder="1" applyAlignment="1">
      <alignment horizontal="center" vertical="center" wrapText="1"/>
    </xf>
    <xf numFmtId="0" fontId="6" fillId="0" borderId="58" xfId="0" applyFont="1" applyBorder="1" applyAlignment="1">
      <alignment horizontal="center" vertical="center" wrapText="1"/>
    </xf>
    <xf numFmtId="0" fontId="6" fillId="0" borderId="36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left" vertical="center" wrapText="1"/>
    </xf>
    <xf numFmtId="164" fontId="4" fillId="0" borderId="8" xfId="1" applyNumberFormat="1" applyFont="1" applyBorder="1" applyAlignment="1">
      <alignment horizontal="right" vertical="center" wrapText="1"/>
    </xf>
    <xf numFmtId="0" fontId="4" fillId="0" borderId="18" xfId="0" applyFont="1" applyBorder="1" applyAlignment="1">
      <alignment horizontal="center" vertical="center" wrapText="1"/>
    </xf>
    <xf numFmtId="0" fontId="6" fillId="2" borderId="8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vertical="center"/>
    </xf>
    <xf numFmtId="164" fontId="4" fillId="0" borderId="8" xfId="1" applyNumberFormat="1" applyFont="1" applyBorder="1" applyAlignment="1">
      <alignment horizontal="center" vertical="center" wrapText="1"/>
    </xf>
    <xf numFmtId="164" fontId="2" fillId="0" borderId="0" xfId="1" applyNumberFormat="1" applyFont="1" applyAlignment="1">
      <alignment horizontal="right" vertical="center"/>
    </xf>
    <xf numFmtId="0" fontId="10" fillId="3" borderId="5" xfId="0" applyFont="1" applyFill="1" applyBorder="1" applyAlignment="1">
      <alignment horizontal="left"/>
    </xf>
    <xf numFmtId="0" fontId="10" fillId="3" borderId="3" xfId="0" applyFont="1" applyFill="1" applyBorder="1" applyAlignment="1">
      <alignment horizontal="center"/>
    </xf>
    <xf numFmtId="0" fontId="10" fillId="0" borderId="66" xfId="0" applyFont="1" applyBorder="1" applyAlignment="1">
      <alignment horizontal="left"/>
    </xf>
    <xf numFmtId="0" fontId="10" fillId="0" borderId="66" xfId="0" applyFont="1" applyBorder="1" applyAlignment="1">
      <alignment horizontal="justify"/>
    </xf>
    <xf numFmtId="164" fontId="0" fillId="0" borderId="0" xfId="0" applyNumberFormat="1"/>
    <xf numFmtId="3" fontId="10" fillId="0" borderId="32" xfId="0" applyNumberFormat="1" applyFont="1" applyBorder="1" applyAlignment="1">
      <alignment horizontal="right"/>
    </xf>
    <xf numFmtId="164" fontId="0" fillId="0" borderId="4" xfId="1" applyNumberFormat="1" applyFont="1" applyBorder="1"/>
    <xf numFmtId="0" fontId="10" fillId="0" borderId="4" xfId="0" applyFont="1" applyBorder="1" applyAlignment="1">
      <alignment horizontal="center"/>
    </xf>
    <xf numFmtId="0" fontId="0" fillId="0" borderId="4" xfId="0" applyBorder="1" applyAlignment="1">
      <alignment horizontal="center"/>
    </xf>
    <xf numFmtId="0" fontId="2" fillId="0" borderId="0" xfId="0" applyFont="1" applyAlignment="1">
      <alignment horizontal="center"/>
    </xf>
    <xf numFmtId="17" fontId="11" fillId="4" borderId="54" xfId="0" applyNumberFormat="1" applyFont="1" applyFill="1" applyBorder="1" applyAlignment="1">
      <alignment horizontal="left" vertical="center" wrapText="1"/>
    </xf>
    <xf numFmtId="0" fontId="6" fillId="0" borderId="58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/>
    </xf>
    <xf numFmtId="0" fontId="9" fillId="0" borderId="2" xfId="0" applyFont="1" applyBorder="1" applyAlignment="1">
      <alignment horizontal="left"/>
    </xf>
    <xf numFmtId="0" fontId="6" fillId="0" borderId="58" xfId="0" applyFont="1" applyBorder="1" applyAlignment="1">
      <alignment horizontal="center" vertical="center" wrapText="1"/>
    </xf>
    <xf numFmtId="0" fontId="6" fillId="0" borderId="36" xfId="0" applyFont="1" applyBorder="1" applyAlignment="1">
      <alignment horizontal="center" vertical="center" wrapText="1"/>
    </xf>
    <xf numFmtId="0" fontId="6" fillId="0" borderId="28" xfId="0" applyFont="1" applyBorder="1" applyAlignment="1">
      <alignment horizontal="left" vertical="center" wrapText="1"/>
    </xf>
    <xf numFmtId="0" fontId="6" fillId="0" borderId="59" xfId="0" applyFont="1" applyBorder="1" applyAlignment="1">
      <alignment horizontal="left" vertical="center" wrapText="1"/>
    </xf>
    <xf numFmtId="0" fontId="6" fillId="0" borderId="60" xfId="0" applyFont="1" applyBorder="1" applyAlignment="1">
      <alignment horizontal="left" vertical="center" wrapText="1"/>
    </xf>
    <xf numFmtId="0" fontId="6" fillId="0" borderId="61" xfId="0" applyFont="1" applyBorder="1" applyAlignment="1">
      <alignment horizontal="left" vertical="center" wrapText="1"/>
    </xf>
    <xf numFmtId="0" fontId="6" fillId="4" borderId="1" xfId="0" applyFont="1" applyFill="1" applyBorder="1" applyAlignment="1">
      <alignment horizontal="left" vertical="center" wrapText="1"/>
    </xf>
    <xf numFmtId="0" fontId="6" fillId="4" borderId="3" xfId="0" applyFont="1" applyFill="1" applyBorder="1" applyAlignment="1">
      <alignment horizontal="left" vertical="center" wrapText="1"/>
    </xf>
    <xf numFmtId="0" fontId="6" fillId="2" borderId="58" xfId="0" applyFont="1" applyFill="1" applyBorder="1" applyAlignment="1">
      <alignment horizontal="center" vertical="center" wrapText="1"/>
    </xf>
    <xf numFmtId="0" fontId="6" fillId="2" borderId="59" xfId="0" applyFont="1" applyFill="1" applyBorder="1" applyAlignment="1">
      <alignment horizontal="center" vertical="center" wrapText="1"/>
    </xf>
    <xf numFmtId="0" fontId="6" fillId="2" borderId="60" xfId="0" applyFont="1" applyFill="1" applyBorder="1" applyAlignment="1">
      <alignment horizontal="left" vertical="center" wrapText="1"/>
    </xf>
    <xf numFmtId="0" fontId="6" fillId="2" borderId="61" xfId="0" applyFont="1" applyFill="1" applyBorder="1" applyAlignment="1">
      <alignment horizontal="left" vertical="center" wrapText="1"/>
    </xf>
    <xf numFmtId="0" fontId="6" fillId="2" borderId="30" xfId="0" applyFont="1" applyFill="1" applyBorder="1" applyAlignment="1">
      <alignment horizontal="left" vertical="center" wrapText="1"/>
    </xf>
    <xf numFmtId="0" fontId="1" fillId="3" borderId="2" xfId="0" applyNumberFormat="1" applyFont="1" applyFill="1" applyBorder="1" applyAlignment="1">
      <alignment horizontal="center" vertical="center"/>
    </xf>
    <xf numFmtId="0" fontId="1" fillId="3" borderId="3" xfId="0" applyNumberFormat="1" applyFont="1" applyFill="1" applyBorder="1" applyAlignment="1">
      <alignment horizontal="center" vertical="center"/>
    </xf>
    <xf numFmtId="0" fontId="6" fillId="2" borderId="28" xfId="0" applyFont="1" applyFill="1" applyBorder="1" applyAlignment="1">
      <alignment horizontal="left" vertical="center" wrapText="1"/>
    </xf>
    <xf numFmtId="0" fontId="6" fillId="2" borderId="59" xfId="0" applyFont="1" applyFill="1" applyBorder="1" applyAlignment="1">
      <alignment horizontal="left" vertical="center" wrapText="1"/>
    </xf>
    <xf numFmtId="0" fontId="6" fillId="2" borderId="40" xfId="0" applyFont="1" applyFill="1" applyBorder="1" applyAlignment="1">
      <alignment horizontal="center" vertical="center" wrapText="1"/>
    </xf>
    <xf numFmtId="0" fontId="6" fillId="2" borderId="57" xfId="0" applyFont="1" applyFill="1" applyBorder="1" applyAlignment="1">
      <alignment horizontal="center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23"/>
  <sheetViews>
    <sheetView tabSelected="1" workbookViewId="0">
      <selection activeCell="C25" sqref="C25"/>
    </sheetView>
  </sheetViews>
  <sheetFormatPr defaultColWidth="9.140625" defaultRowHeight="18.75" x14ac:dyDescent="0.3"/>
  <cols>
    <col min="1" max="1" width="8.85546875" style="5" customWidth="1"/>
    <col min="2" max="2" width="69.7109375" style="37" customWidth="1"/>
    <col min="3" max="3" width="2.42578125" style="37" customWidth="1"/>
    <col min="4" max="11" width="2.7109375" style="5" customWidth="1"/>
    <col min="12" max="12" width="33.42578125" style="296" customWidth="1"/>
    <col min="13" max="13" width="27" style="48" customWidth="1"/>
    <col min="14" max="14" width="25" style="48" customWidth="1"/>
    <col min="15" max="15" width="26.140625" style="49" customWidth="1"/>
    <col min="16" max="16" width="12.85546875" style="5" hidden="1" customWidth="1"/>
    <col min="17" max="17" width="17.85546875" style="5" hidden="1" customWidth="1"/>
    <col min="18" max="18" width="13.5703125" style="41" hidden="1" customWidth="1"/>
    <col min="19" max="19" width="23.7109375" style="5" hidden="1" customWidth="1"/>
    <col min="20" max="20" width="31.85546875" style="1" hidden="1" customWidth="1"/>
    <col min="21" max="21" width="0" style="1" hidden="1" customWidth="1"/>
    <col min="22" max="16384" width="9.140625" style="1"/>
  </cols>
  <sheetData>
    <row r="1" spans="1:21" ht="19.5" thickBot="1" x14ac:dyDescent="0.35">
      <c r="B1" s="34" t="s">
        <v>365</v>
      </c>
      <c r="C1" s="34"/>
      <c r="L1" s="284"/>
      <c r="M1" s="285"/>
      <c r="N1" s="285"/>
      <c r="O1" s="286"/>
    </row>
    <row r="2" spans="1:21" ht="20.25" customHeight="1" thickBot="1" x14ac:dyDescent="0.35">
      <c r="A2" s="336" t="s">
        <v>327</v>
      </c>
      <c r="B2" s="337"/>
      <c r="C2" s="337"/>
      <c r="D2" s="337"/>
      <c r="E2" s="337"/>
      <c r="F2" s="337"/>
      <c r="G2" s="337"/>
      <c r="H2" s="337"/>
      <c r="I2" s="337"/>
      <c r="J2" s="337"/>
      <c r="K2" s="210"/>
      <c r="L2" s="287"/>
      <c r="M2" s="233"/>
      <c r="N2" s="233"/>
      <c r="O2" s="6"/>
      <c r="P2" s="61"/>
      <c r="Q2" s="56"/>
      <c r="R2" s="74"/>
      <c r="S2" s="56"/>
      <c r="T2" s="57"/>
      <c r="U2" s="58"/>
    </row>
    <row r="3" spans="1:21" ht="19.5" thickBot="1" x14ac:dyDescent="0.35">
      <c r="A3" s="53" t="s">
        <v>0</v>
      </c>
      <c r="B3" s="54" t="s">
        <v>7</v>
      </c>
      <c r="C3" s="55" t="s">
        <v>357</v>
      </c>
      <c r="D3" s="55" t="s">
        <v>53</v>
      </c>
      <c r="E3" s="55" t="s">
        <v>54</v>
      </c>
      <c r="F3" s="55" t="s">
        <v>55</v>
      </c>
      <c r="G3" s="55" t="s">
        <v>56</v>
      </c>
      <c r="H3" s="55" t="s">
        <v>57</v>
      </c>
      <c r="I3" s="55" t="s">
        <v>58</v>
      </c>
      <c r="J3" s="55" t="s">
        <v>59</v>
      </c>
      <c r="K3" s="55" t="s">
        <v>60</v>
      </c>
      <c r="L3" s="288" t="s">
        <v>213</v>
      </c>
      <c r="M3" s="313" t="s">
        <v>214</v>
      </c>
      <c r="N3" s="351" t="s">
        <v>329</v>
      </c>
      <c r="O3" s="352"/>
      <c r="P3" s="114" t="s">
        <v>73</v>
      </c>
      <c r="Q3" s="115" t="s">
        <v>74</v>
      </c>
      <c r="R3" s="115" t="s">
        <v>145</v>
      </c>
      <c r="S3" s="115" t="s">
        <v>11</v>
      </c>
      <c r="T3" s="116" t="s">
        <v>102</v>
      </c>
      <c r="U3" s="2"/>
    </row>
    <row r="4" spans="1:21" s="9" customFormat="1" ht="27.95" customHeight="1" thickBot="1" x14ac:dyDescent="0.35">
      <c r="A4" s="80">
        <v>1</v>
      </c>
      <c r="B4" s="81" t="s">
        <v>8</v>
      </c>
      <c r="C4" s="82"/>
      <c r="D4" s="82"/>
      <c r="E4" s="82"/>
      <c r="F4" s="83"/>
      <c r="G4" s="82"/>
      <c r="H4" s="82"/>
      <c r="I4" s="82"/>
      <c r="J4" s="84"/>
      <c r="K4" s="85"/>
      <c r="L4" s="334" t="s">
        <v>350</v>
      </c>
      <c r="M4" s="246" t="s">
        <v>217</v>
      </c>
      <c r="N4" s="245"/>
      <c r="O4" s="247"/>
      <c r="P4" s="279"/>
      <c r="Q4" s="117"/>
      <c r="R4" s="137">
        <f>SUM(R5:R8)</f>
        <v>0</v>
      </c>
      <c r="S4" s="117"/>
      <c r="T4" s="118"/>
      <c r="U4" s="113"/>
    </row>
    <row r="5" spans="1:21" s="4" customFormat="1" ht="27.95" customHeight="1" x14ac:dyDescent="0.2">
      <c r="A5" s="86">
        <v>1.1000000000000001</v>
      </c>
      <c r="B5" s="273" t="s">
        <v>51</v>
      </c>
      <c r="C5" s="88" t="s">
        <v>63</v>
      </c>
      <c r="D5" s="88" t="s">
        <v>63</v>
      </c>
      <c r="E5" s="89"/>
      <c r="F5" s="90"/>
      <c r="G5" s="89" t="s">
        <v>63</v>
      </c>
      <c r="H5" s="89"/>
      <c r="I5" s="89"/>
      <c r="J5" s="89"/>
      <c r="K5" s="91"/>
      <c r="L5" s="248"/>
      <c r="M5" s="234"/>
      <c r="N5" s="299" t="s">
        <v>215</v>
      </c>
      <c r="O5" s="249"/>
      <c r="P5" s="280" t="s">
        <v>75</v>
      </c>
      <c r="Q5" s="106" t="s">
        <v>13</v>
      </c>
      <c r="R5" s="107">
        <v>0</v>
      </c>
      <c r="S5" s="107"/>
      <c r="T5" s="108"/>
      <c r="U5" s="105"/>
    </row>
    <row r="6" spans="1:21" s="4" customFormat="1" ht="27.95" customHeight="1" x14ac:dyDescent="0.2">
      <c r="A6" s="39">
        <v>1.2</v>
      </c>
      <c r="B6" s="33" t="s">
        <v>52</v>
      </c>
      <c r="C6" s="78"/>
      <c r="D6" s="78" t="s">
        <v>63</v>
      </c>
      <c r="E6" s="79"/>
      <c r="F6" s="22"/>
      <c r="G6" s="79"/>
      <c r="H6" s="79" t="s">
        <v>63</v>
      </c>
      <c r="I6" s="79"/>
      <c r="J6" s="79"/>
      <c r="K6" s="92"/>
      <c r="L6" s="250"/>
      <c r="M6" s="235"/>
      <c r="N6" s="300" t="s">
        <v>216</v>
      </c>
      <c r="O6" s="251"/>
      <c r="P6" s="62" t="s">
        <v>12</v>
      </c>
      <c r="Q6" s="16" t="s">
        <v>13</v>
      </c>
      <c r="R6" s="10">
        <v>0</v>
      </c>
      <c r="S6" s="10"/>
      <c r="T6" s="109"/>
      <c r="U6" s="105"/>
    </row>
    <row r="7" spans="1:21" s="4" customFormat="1" ht="27.95" customHeight="1" x14ac:dyDescent="0.2">
      <c r="A7" s="39">
        <v>1.3</v>
      </c>
      <c r="B7" s="33" t="s">
        <v>61</v>
      </c>
      <c r="C7" s="78" t="s">
        <v>63</v>
      </c>
      <c r="D7" s="78" t="s">
        <v>63</v>
      </c>
      <c r="E7" s="79"/>
      <c r="F7" s="22"/>
      <c r="G7" s="79"/>
      <c r="H7" s="79" t="s">
        <v>63</v>
      </c>
      <c r="I7" s="79"/>
      <c r="J7" s="79"/>
      <c r="K7" s="92"/>
      <c r="L7" s="250"/>
      <c r="M7" s="235"/>
      <c r="N7" s="300" t="s">
        <v>218</v>
      </c>
      <c r="O7" s="251"/>
      <c r="P7" s="62" t="s">
        <v>12</v>
      </c>
      <c r="Q7" s="16" t="s">
        <v>13</v>
      </c>
      <c r="R7" s="10">
        <v>0</v>
      </c>
      <c r="S7" s="10"/>
      <c r="T7" s="109"/>
      <c r="U7" s="105"/>
    </row>
    <row r="8" spans="1:21" s="4" customFormat="1" ht="27.95" customHeight="1" thickBot="1" x14ac:dyDescent="0.25">
      <c r="A8" s="72">
        <v>1.4</v>
      </c>
      <c r="B8" s="93" t="s">
        <v>173</v>
      </c>
      <c r="C8" s="94" t="s">
        <v>63</v>
      </c>
      <c r="D8" s="94" t="s">
        <v>63</v>
      </c>
      <c r="E8" s="95"/>
      <c r="F8" s="31"/>
      <c r="G8" s="95"/>
      <c r="H8" s="95"/>
      <c r="I8" s="95"/>
      <c r="J8" s="95"/>
      <c r="K8" s="96"/>
      <c r="L8" s="252"/>
      <c r="M8" s="236"/>
      <c r="N8" s="301" t="s">
        <v>219</v>
      </c>
      <c r="O8" s="253"/>
      <c r="P8" s="224" t="s">
        <v>12</v>
      </c>
      <c r="Q8" s="110" t="s">
        <v>13</v>
      </c>
      <c r="R8" s="111">
        <v>0</v>
      </c>
      <c r="S8" s="111"/>
      <c r="T8" s="112"/>
      <c r="U8" s="105"/>
    </row>
    <row r="9" spans="1:21" s="9" customFormat="1" ht="27.95" customHeight="1" thickBot="1" x14ac:dyDescent="0.35">
      <c r="A9" s="80">
        <v>2</v>
      </c>
      <c r="B9" s="97" t="s">
        <v>9</v>
      </c>
      <c r="C9" s="98"/>
      <c r="D9" s="98"/>
      <c r="E9" s="98"/>
      <c r="F9" s="98"/>
      <c r="G9" s="98"/>
      <c r="H9" s="98"/>
      <c r="I9" s="98"/>
      <c r="J9" s="99"/>
      <c r="K9" s="100"/>
      <c r="L9" s="289" t="s">
        <v>351</v>
      </c>
      <c r="M9" s="255" t="s">
        <v>222</v>
      </c>
      <c r="N9" s="237"/>
      <c r="O9" s="290"/>
      <c r="P9" s="281"/>
      <c r="Q9" s="121"/>
      <c r="R9" s="171">
        <f>SUM(R10:R12)</f>
        <v>1000</v>
      </c>
      <c r="S9" s="117"/>
      <c r="T9" s="118"/>
      <c r="U9" s="113"/>
    </row>
    <row r="10" spans="1:21" ht="27.95" customHeight="1" x14ac:dyDescent="0.3">
      <c r="A10" s="86">
        <v>2.1</v>
      </c>
      <c r="B10" s="87" t="s">
        <v>64</v>
      </c>
      <c r="C10" s="90" t="s">
        <v>63</v>
      </c>
      <c r="D10" s="90" t="s">
        <v>63</v>
      </c>
      <c r="E10" s="101"/>
      <c r="F10" s="101"/>
      <c r="G10" s="101"/>
      <c r="H10" s="101"/>
      <c r="I10" s="101"/>
      <c r="J10" s="102"/>
      <c r="K10" s="103"/>
      <c r="L10" s="256"/>
      <c r="M10" s="238"/>
      <c r="N10" s="297" t="s">
        <v>220</v>
      </c>
      <c r="O10" s="258"/>
      <c r="P10" s="280" t="s">
        <v>12</v>
      </c>
      <c r="Q10" s="123"/>
      <c r="R10" s="107">
        <v>0</v>
      </c>
      <c r="S10" s="124"/>
      <c r="T10" s="125"/>
      <c r="U10" s="122"/>
    </row>
    <row r="11" spans="1:21" ht="27.95" customHeight="1" x14ac:dyDescent="0.3">
      <c r="A11" s="39">
        <v>2.2000000000000002</v>
      </c>
      <c r="B11" s="33" t="s">
        <v>65</v>
      </c>
      <c r="C11" s="22"/>
      <c r="D11" s="22"/>
      <c r="E11" s="21" t="s">
        <v>63</v>
      </c>
      <c r="F11" s="21"/>
      <c r="G11" s="21"/>
      <c r="H11" s="21" t="s">
        <v>63</v>
      </c>
      <c r="I11" s="21"/>
      <c r="J11" s="42"/>
      <c r="K11" s="29"/>
      <c r="L11" s="259"/>
      <c r="M11" s="239"/>
      <c r="N11" s="298" t="s">
        <v>221</v>
      </c>
      <c r="O11" s="260"/>
      <c r="P11" s="62" t="s">
        <v>12</v>
      </c>
      <c r="Q11" s="15"/>
      <c r="R11" s="10">
        <v>0</v>
      </c>
      <c r="S11" s="8"/>
      <c r="T11" s="3"/>
      <c r="U11" s="122"/>
    </row>
    <row r="12" spans="1:21" ht="27.95" customHeight="1" thickBot="1" x14ac:dyDescent="0.35">
      <c r="A12" s="72">
        <v>2.2999999999999998</v>
      </c>
      <c r="B12" s="93" t="s">
        <v>72</v>
      </c>
      <c r="C12" s="31"/>
      <c r="D12" s="31"/>
      <c r="E12" s="30" t="s">
        <v>63</v>
      </c>
      <c r="F12" s="30"/>
      <c r="G12" s="30"/>
      <c r="H12" s="30"/>
      <c r="I12" s="30" t="s">
        <v>63</v>
      </c>
      <c r="J12" s="104"/>
      <c r="K12" s="66"/>
      <c r="L12" s="261"/>
      <c r="M12" s="262"/>
      <c r="N12" s="342" t="s">
        <v>223</v>
      </c>
      <c r="O12" s="343"/>
      <c r="P12" s="162" t="s">
        <v>143</v>
      </c>
      <c r="Q12" s="128"/>
      <c r="R12" s="129">
        <v>1000</v>
      </c>
      <c r="S12" s="130" t="s">
        <v>165</v>
      </c>
      <c r="T12" s="131"/>
      <c r="U12" s="122"/>
    </row>
    <row r="13" spans="1:21" s="9" customFormat="1" ht="27.95" customHeight="1" thickBot="1" x14ac:dyDescent="0.35">
      <c r="A13" s="135">
        <v>3</v>
      </c>
      <c r="B13" s="136" t="s">
        <v>1</v>
      </c>
      <c r="C13" s="137"/>
      <c r="D13" s="137"/>
      <c r="E13" s="137"/>
      <c r="F13" s="137"/>
      <c r="G13" s="137"/>
      <c r="H13" s="137"/>
      <c r="I13" s="137"/>
      <c r="J13" s="138"/>
      <c r="K13" s="139"/>
      <c r="L13" s="344" t="s">
        <v>228</v>
      </c>
      <c r="M13" s="345"/>
      <c r="N13" s="237"/>
      <c r="O13" s="290"/>
      <c r="P13" s="281"/>
      <c r="Q13" s="121"/>
      <c r="R13" s="171">
        <f>SUM(R14:R17)</f>
        <v>1500</v>
      </c>
      <c r="S13" s="117"/>
      <c r="T13" s="118"/>
      <c r="U13" s="113"/>
    </row>
    <row r="14" spans="1:21" s="4" customFormat="1" ht="27.95" customHeight="1" x14ac:dyDescent="0.2">
      <c r="A14" s="86">
        <v>3.1</v>
      </c>
      <c r="B14" s="87" t="s">
        <v>14</v>
      </c>
      <c r="C14" s="101" t="s">
        <v>63</v>
      </c>
      <c r="D14" s="101" t="s">
        <v>63</v>
      </c>
      <c r="E14" s="90"/>
      <c r="F14" s="90"/>
      <c r="G14" s="90"/>
      <c r="H14" s="90" t="s">
        <v>63</v>
      </c>
      <c r="I14" s="90"/>
      <c r="J14" s="140"/>
      <c r="K14" s="141"/>
      <c r="L14" s="265"/>
      <c r="M14" s="240"/>
      <c r="N14" s="302" t="s">
        <v>225</v>
      </c>
      <c r="O14" s="267"/>
      <c r="P14" s="280" t="s">
        <v>13</v>
      </c>
      <c r="Q14" s="106" t="s">
        <v>12</v>
      </c>
      <c r="R14" s="107">
        <v>0</v>
      </c>
      <c r="S14" s="107"/>
      <c r="T14" s="108"/>
      <c r="U14" s="105"/>
    </row>
    <row r="15" spans="1:21" s="4" customFormat="1" ht="27.95" customHeight="1" x14ac:dyDescent="0.2">
      <c r="A15" s="39">
        <v>3.2</v>
      </c>
      <c r="B15" s="33" t="s">
        <v>67</v>
      </c>
      <c r="C15" s="21" t="s">
        <v>63</v>
      </c>
      <c r="D15" s="22" t="s">
        <v>63</v>
      </c>
      <c r="E15" s="22"/>
      <c r="F15" s="22"/>
      <c r="G15" s="22"/>
      <c r="H15" s="22"/>
      <c r="I15" s="22"/>
      <c r="J15" s="43"/>
      <c r="K15" s="23"/>
      <c r="L15" s="268"/>
      <c r="M15" s="241"/>
      <c r="N15" s="303" t="s">
        <v>224</v>
      </c>
      <c r="O15" s="269"/>
      <c r="P15" s="62" t="s">
        <v>12</v>
      </c>
      <c r="Q15" s="16" t="s">
        <v>13</v>
      </c>
      <c r="R15" s="10">
        <v>0</v>
      </c>
      <c r="S15" s="10"/>
      <c r="T15" s="109"/>
      <c r="U15" s="105"/>
    </row>
    <row r="16" spans="1:21" s="4" customFormat="1" ht="27.95" customHeight="1" x14ac:dyDescent="0.2">
      <c r="A16" s="39">
        <v>3.3</v>
      </c>
      <c r="B16" s="33" t="s">
        <v>68</v>
      </c>
      <c r="C16" s="21"/>
      <c r="D16" s="22"/>
      <c r="E16" s="22"/>
      <c r="F16" s="22"/>
      <c r="G16" s="22" t="s">
        <v>63</v>
      </c>
      <c r="H16" s="22"/>
      <c r="I16" s="22"/>
      <c r="J16" s="43"/>
      <c r="K16" s="23"/>
      <c r="L16" s="268"/>
      <c r="M16" s="241"/>
      <c r="N16" s="346" t="s">
        <v>226</v>
      </c>
      <c r="O16" s="347"/>
      <c r="P16" s="62" t="s">
        <v>12</v>
      </c>
      <c r="Q16" s="16" t="s">
        <v>13</v>
      </c>
      <c r="R16" s="50">
        <v>500</v>
      </c>
      <c r="S16" s="10"/>
      <c r="T16" s="109"/>
      <c r="U16" s="105"/>
    </row>
    <row r="17" spans="1:21" s="4" customFormat="1" ht="27.95" customHeight="1" thickBot="1" x14ac:dyDescent="0.25">
      <c r="A17" s="72">
        <v>3.4</v>
      </c>
      <c r="B17" s="93" t="s">
        <v>77</v>
      </c>
      <c r="C17" s="30" t="s">
        <v>63</v>
      </c>
      <c r="D17" s="31" t="s">
        <v>63</v>
      </c>
      <c r="E17" s="31" t="s">
        <v>66</v>
      </c>
      <c r="F17" s="31"/>
      <c r="G17" s="31" t="s">
        <v>63</v>
      </c>
      <c r="H17" s="31" t="s">
        <v>63</v>
      </c>
      <c r="I17" s="31"/>
      <c r="J17" s="46"/>
      <c r="K17" s="32"/>
      <c r="L17" s="270"/>
      <c r="M17" s="242"/>
      <c r="N17" s="348" t="s">
        <v>227</v>
      </c>
      <c r="O17" s="349"/>
      <c r="P17" s="224" t="s">
        <v>12</v>
      </c>
      <c r="Q17" s="110"/>
      <c r="R17" s="126">
        <v>1000</v>
      </c>
      <c r="S17" s="111"/>
      <c r="T17" s="272" t="s">
        <v>78</v>
      </c>
      <c r="U17" s="105"/>
    </row>
    <row r="18" spans="1:21" s="9" customFormat="1" ht="26.25" customHeight="1" thickBot="1" x14ac:dyDescent="0.35">
      <c r="A18" s="135">
        <v>4</v>
      </c>
      <c r="B18" s="136" t="s">
        <v>10</v>
      </c>
      <c r="C18" s="137"/>
      <c r="D18" s="137"/>
      <c r="E18" s="137"/>
      <c r="F18" s="137"/>
      <c r="G18" s="137"/>
      <c r="H18" s="137"/>
      <c r="I18" s="137"/>
      <c r="J18" s="138"/>
      <c r="K18" s="139"/>
      <c r="L18" s="271" t="s">
        <v>248</v>
      </c>
      <c r="M18" s="314"/>
      <c r="N18" s="237"/>
      <c r="O18" s="290"/>
      <c r="P18" s="281"/>
      <c r="Q18" s="121"/>
      <c r="R18" s="171">
        <f>SUM(R19:R25)</f>
        <v>1500</v>
      </c>
      <c r="S18" s="117"/>
      <c r="T18" s="118"/>
      <c r="U18" s="113"/>
    </row>
    <row r="19" spans="1:21" s="4" customFormat="1" ht="25.5" x14ac:dyDescent="0.2">
      <c r="A19" s="86">
        <v>4.0999999999999996</v>
      </c>
      <c r="B19" s="87" t="s">
        <v>15</v>
      </c>
      <c r="C19" s="101"/>
      <c r="D19" s="90" t="s">
        <v>63</v>
      </c>
      <c r="E19" s="90" t="s">
        <v>63</v>
      </c>
      <c r="F19" s="90" t="s">
        <v>63</v>
      </c>
      <c r="G19" s="90" t="s">
        <v>63</v>
      </c>
      <c r="H19" s="90" t="s">
        <v>63</v>
      </c>
      <c r="I19" s="90" t="s">
        <v>63</v>
      </c>
      <c r="J19" s="90" t="s">
        <v>63</v>
      </c>
      <c r="K19" s="141" t="s">
        <v>63</v>
      </c>
      <c r="L19" s="265"/>
      <c r="M19" s="240"/>
      <c r="N19" s="304"/>
      <c r="O19" s="267"/>
      <c r="P19" s="280" t="s">
        <v>16</v>
      </c>
      <c r="Q19" s="106" t="s">
        <v>103</v>
      </c>
      <c r="R19" s="107">
        <v>0</v>
      </c>
      <c r="S19" s="107"/>
      <c r="T19" s="108"/>
      <c r="U19" s="105"/>
    </row>
    <row r="20" spans="1:21" s="4" customFormat="1" ht="25.5" x14ac:dyDescent="0.2">
      <c r="A20" s="39">
        <v>4.2</v>
      </c>
      <c r="B20" s="33" t="s">
        <v>17</v>
      </c>
      <c r="C20" s="21"/>
      <c r="D20" s="22" t="s">
        <v>63</v>
      </c>
      <c r="E20" s="22" t="s">
        <v>63</v>
      </c>
      <c r="F20" s="22" t="s">
        <v>63</v>
      </c>
      <c r="G20" s="22" t="s">
        <v>63</v>
      </c>
      <c r="H20" s="22" t="s">
        <v>63</v>
      </c>
      <c r="I20" s="22" t="s">
        <v>63</v>
      </c>
      <c r="J20" s="22" t="s">
        <v>63</v>
      </c>
      <c r="K20" s="23" t="s">
        <v>63</v>
      </c>
      <c r="L20" s="268"/>
      <c r="M20" s="241"/>
      <c r="N20" s="264" t="s">
        <v>250</v>
      </c>
      <c r="O20" s="269"/>
      <c r="P20" s="62" t="s">
        <v>16</v>
      </c>
      <c r="Q20" s="16" t="s">
        <v>103</v>
      </c>
      <c r="R20" s="10">
        <v>0</v>
      </c>
      <c r="S20" s="10"/>
      <c r="T20" s="109"/>
      <c r="U20" s="105"/>
    </row>
    <row r="21" spans="1:21" s="4" customFormat="1" ht="25.5" x14ac:dyDescent="0.2">
      <c r="A21" s="39">
        <v>4.3</v>
      </c>
      <c r="B21" s="33" t="s">
        <v>71</v>
      </c>
      <c r="C21" s="21"/>
      <c r="D21" s="22" t="s">
        <v>63</v>
      </c>
      <c r="E21" s="22" t="s">
        <v>63</v>
      </c>
      <c r="F21" s="22" t="s">
        <v>63</v>
      </c>
      <c r="G21" s="22" t="s">
        <v>63</v>
      </c>
      <c r="H21" s="22" t="s">
        <v>63</v>
      </c>
      <c r="I21" s="22" t="s">
        <v>63</v>
      </c>
      <c r="J21" s="22" t="s">
        <v>63</v>
      </c>
      <c r="K21" s="23" t="s">
        <v>63</v>
      </c>
      <c r="L21" s="268"/>
      <c r="M21" s="241"/>
      <c r="N21" s="264" t="s">
        <v>286</v>
      </c>
      <c r="O21" s="269"/>
      <c r="P21" s="62" t="s">
        <v>16</v>
      </c>
      <c r="Q21" s="16" t="s">
        <v>103</v>
      </c>
      <c r="R21" s="10">
        <v>0</v>
      </c>
      <c r="S21" s="10"/>
      <c r="T21" s="109"/>
      <c r="U21" s="105"/>
    </row>
    <row r="22" spans="1:21" s="4" customFormat="1" ht="25.5" x14ac:dyDescent="0.2">
      <c r="A22" s="39">
        <v>4.4000000000000004</v>
      </c>
      <c r="B22" s="33" t="s">
        <v>18</v>
      </c>
      <c r="C22" s="21"/>
      <c r="D22" s="22" t="s">
        <v>63</v>
      </c>
      <c r="E22" s="22" t="s">
        <v>63</v>
      </c>
      <c r="F22" s="22" t="s">
        <v>63</v>
      </c>
      <c r="G22" s="22" t="s">
        <v>63</v>
      </c>
      <c r="H22" s="22" t="s">
        <v>63</v>
      </c>
      <c r="I22" s="22" t="s">
        <v>63</v>
      </c>
      <c r="J22" s="22" t="s">
        <v>63</v>
      </c>
      <c r="K22" s="23" t="s">
        <v>63</v>
      </c>
      <c r="L22" s="268"/>
      <c r="M22" s="241"/>
      <c r="N22" s="264" t="s">
        <v>249</v>
      </c>
      <c r="O22" s="269"/>
      <c r="P22" s="62" t="s">
        <v>16</v>
      </c>
      <c r="Q22" s="16" t="s">
        <v>103</v>
      </c>
      <c r="R22" s="10">
        <v>0</v>
      </c>
      <c r="S22" s="10"/>
      <c r="T22" s="109"/>
      <c r="U22" s="105"/>
    </row>
    <row r="23" spans="1:21" s="4" customFormat="1" ht="26.25" customHeight="1" x14ac:dyDescent="0.2">
      <c r="A23" s="39">
        <v>4.5</v>
      </c>
      <c r="B23" s="33" t="s">
        <v>69</v>
      </c>
      <c r="C23" s="21"/>
      <c r="D23" s="22" t="s">
        <v>63</v>
      </c>
      <c r="E23" s="22" t="s">
        <v>63</v>
      </c>
      <c r="F23" s="22" t="s">
        <v>63</v>
      </c>
      <c r="G23" s="22" t="s">
        <v>63</v>
      </c>
      <c r="H23" s="22" t="s">
        <v>63</v>
      </c>
      <c r="I23" s="22" t="s">
        <v>63</v>
      </c>
      <c r="J23" s="22" t="s">
        <v>63</v>
      </c>
      <c r="K23" s="23" t="s">
        <v>63</v>
      </c>
      <c r="L23" s="268"/>
      <c r="M23" s="241"/>
      <c r="N23" s="264" t="s">
        <v>341</v>
      </c>
      <c r="O23" s="269"/>
      <c r="P23" s="62" t="s">
        <v>16</v>
      </c>
      <c r="Q23" s="16" t="s">
        <v>13</v>
      </c>
      <c r="R23" s="10">
        <v>0</v>
      </c>
      <c r="S23" s="10"/>
      <c r="T23" s="109"/>
      <c r="U23" s="105"/>
    </row>
    <row r="24" spans="1:21" s="4" customFormat="1" ht="25.5" x14ac:dyDescent="0.2">
      <c r="A24" s="39">
        <v>4.5999999999999996</v>
      </c>
      <c r="B24" s="33" t="s">
        <v>76</v>
      </c>
      <c r="C24" s="21"/>
      <c r="D24" s="22"/>
      <c r="E24" s="22"/>
      <c r="F24" s="22"/>
      <c r="G24" s="22" t="s">
        <v>63</v>
      </c>
      <c r="H24" s="22"/>
      <c r="I24" s="22"/>
      <c r="J24" s="43"/>
      <c r="K24" s="23"/>
      <c r="L24" s="268"/>
      <c r="M24" s="241"/>
      <c r="N24" s="264" t="s">
        <v>249</v>
      </c>
      <c r="O24" s="269"/>
      <c r="P24" s="62" t="s">
        <v>143</v>
      </c>
      <c r="Q24" s="16"/>
      <c r="R24" s="50">
        <v>500</v>
      </c>
      <c r="S24" s="10"/>
      <c r="T24" s="109"/>
      <c r="U24" s="105"/>
    </row>
    <row r="25" spans="1:21" s="4" customFormat="1" ht="26.25" thickBot="1" x14ac:dyDescent="0.25">
      <c r="A25" s="72">
        <v>4.7</v>
      </c>
      <c r="B25" s="93" t="s">
        <v>252</v>
      </c>
      <c r="C25" s="30"/>
      <c r="D25" s="31"/>
      <c r="E25" s="31"/>
      <c r="F25" s="31"/>
      <c r="G25" s="31" t="s">
        <v>63</v>
      </c>
      <c r="H25" s="31" t="s">
        <v>63</v>
      </c>
      <c r="I25" s="31"/>
      <c r="J25" s="46"/>
      <c r="K25" s="32"/>
      <c r="L25" s="270"/>
      <c r="M25" s="242"/>
      <c r="N25" s="305" t="s">
        <v>251</v>
      </c>
      <c r="O25" s="291"/>
      <c r="P25" s="224" t="s">
        <v>143</v>
      </c>
      <c r="Q25" s="110" t="s">
        <v>16</v>
      </c>
      <c r="R25" s="126">
        <v>1000</v>
      </c>
      <c r="S25" s="111"/>
      <c r="T25" s="112"/>
      <c r="U25" s="105"/>
    </row>
    <row r="26" spans="1:21" s="9" customFormat="1" ht="27.75" customHeight="1" thickBot="1" x14ac:dyDescent="0.35">
      <c r="A26" s="135">
        <v>5</v>
      </c>
      <c r="B26" s="136" t="s">
        <v>19</v>
      </c>
      <c r="C26" s="137"/>
      <c r="D26" s="137"/>
      <c r="E26" s="137"/>
      <c r="F26" s="137"/>
      <c r="G26" s="137"/>
      <c r="H26" s="137"/>
      <c r="I26" s="137"/>
      <c r="J26" s="138"/>
      <c r="K26" s="139"/>
      <c r="L26" s="289" t="s">
        <v>259</v>
      </c>
      <c r="M26" s="255" t="s">
        <v>260</v>
      </c>
      <c r="N26" s="237"/>
      <c r="O26" s="290"/>
      <c r="P26" s="281"/>
      <c r="Q26" s="121"/>
      <c r="R26" s="170">
        <f>SUM(R27:R39)</f>
        <v>148000</v>
      </c>
      <c r="S26" s="117"/>
      <c r="T26" s="118"/>
      <c r="U26" s="113"/>
    </row>
    <row r="27" spans="1:21" s="14" customFormat="1" ht="24.95" customHeight="1" x14ac:dyDescent="0.2">
      <c r="A27" s="142">
        <v>5.0999999999999996</v>
      </c>
      <c r="B27" s="87" t="s">
        <v>20</v>
      </c>
      <c r="C27" s="143" t="s">
        <v>63</v>
      </c>
      <c r="D27" s="144" t="s">
        <v>63</v>
      </c>
      <c r="E27" s="144"/>
      <c r="F27" s="144"/>
      <c r="G27" s="144" t="s">
        <v>63</v>
      </c>
      <c r="H27" s="144"/>
      <c r="I27" s="144"/>
      <c r="J27" s="145"/>
      <c r="K27" s="146"/>
      <c r="L27" s="265"/>
      <c r="M27" s="240"/>
      <c r="N27" s="266" t="s">
        <v>253</v>
      </c>
      <c r="O27" s="267"/>
      <c r="P27" s="280" t="s">
        <v>12</v>
      </c>
      <c r="Q27" s="106" t="s">
        <v>21</v>
      </c>
      <c r="R27" s="150">
        <v>3000</v>
      </c>
      <c r="S27" s="151" t="s">
        <v>211</v>
      </c>
      <c r="T27" s="152"/>
      <c r="U27" s="149"/>
    </row>
    <row r="28" spans="1:21" s="14" customFormat="1" ht="24.95" customHeight="1" x14ac:dyDescent="0.2">
      <c r="A28" s="40">
        <v>5.2</v>
      </c>
      <c r="B28" s="33" t="s">
        <v>146</v>
      </c>
      <c r="C28" s="24" t="s">
        <v>63</v>
      </c>
      <c r="D28" s="24" t="s">
        <v>63</v>
      </c>
      <c r="E28" s="17"/>
      <c r="F28" s="17" t="s">
        <v>63</v>
      </c>
      <c r="G28" s="17"/>
      <c r="H28" s="17"/>
      <c r="I28" s="17"/>
      <c r="J28" s="44"/>
      <c r="K28" s="25"/>
      <c r="L28" s="268"/>
      <c r="M28" s="241"/>
      <c r="N28" s="264" t="s">
        <v>254</v>
      </c>
      <c r="O28" s="269"/>
      <c r="P28" s="62" t="s">
        <v>12</v>
      </c>
      <c r="Q28" s="16" t="s">
        <v>21</v>
      </c>
      <c r="R28" s="13">
        <v>0</v>
      </c>
      <c r="S28" s="13"/>
      <c r="T28" s="153"/>
      <c r="U28" s="149"/>
    </row>
    <row r="29" spans="1:21" s="14" customFormat="1" ht="24.95" customHeight="1" x14ac:dyDescent="0.2">
      <c r="A29" s="40">
        <v>5.3</v>
      </c>
      <c r="B29" s="33" t="s">
        <v>147</v>
      </c>
      <c r="C29" s="24"/>
      <c r="D29" s="17"/>
      <c r="E29" s="17"/>
      <c r="F29" s="17" t="s">
        <v>63</v>
      </c>
      <c r="G29" s="17"/>
      <c r="H29" s="17"/>
      <c r="I29" s="17"/>
      <c r="J29" s="44" t="s">
        <v>63</v>
      </c>
      <c r="K29" s="25"/>
      <c r="L29" s="268"/>
      <c r="M29" s="241"/>
      <c r="N29" s="264" t="s">
        <v>255</v>
      </c>
      <c r="O29" s="269"/>
      <c r="P29" s="62" t="s">
        <v>12</v>
      </c>
      <c r="Q29" s="16"/>
      <c r="R29" s="67">
        <v>2000</v>
      </c>
      <c r="S29" s="13" t="s">
        <v>206</v>
      </c>
      <c r="T29" s="153"/>
      <c r="U29" s="149"/>
    </row>
    <row r="30" spans="1:21" s="14" customFormat="1" ht="24.95" customHeight="1" x14ac:dyDescent="0.2">
      <c r="A30" s="40">
        <v>5.4</v>
      </c>
      <c r="B30" s="33" t="s">
        <v>70</v>
      </c>
      <c r="C30" s="24"/>
      <c r="D30" s="22" t="s">
        <v>63</v>
      </c>
      <c r="E30" s="22" t="s">
        <v>63</v>
      </c>
      <c r="F30" s="22" t="s">
        <v>63</v>
      </c>
      <c r="G30" s="22" t="s">
        <v>63</v>
      </c>
      <c r="H30" s="22" t="s">
        <v>63</v>
      </c>
      <c r="I30" s="22" t="s">
        <v>63</v>
      </c>
      <c r="J30" s="22" t="s">
        <v>63</v>
      </c>
      <c r="K30" s="23" t="s">
        <v>63</v>
      </c>
      <c r="L30" s="268"/>
      <c r="M30" s="241"/>
      <c r="N30" s="264" t="s">
        <v>256</v>
      </c>
      <c r="O30" s="269"/>
      <c r="P30" s="62" t="s">
        <v>16</v>
      </c>
      <c r="Q30" s="16" t="s">
        <v>148</v>
      </c>
      <c r="R30" s="13">
        <v>0</v>
      </c>
      <c r="S30" s="13"/>
      <c r="T30" s="153"/>
      <c r="U30" s="149"/>
    </row>
    <row r="31" spans="1:21" s="14" customFormat="1" ht="24.95" customHeight="1" x14ac:dyDescent="0.2">
      <c r="A31" s="40" t="s">
        <v>79</v>
      </c>
      <c r="B31" s="33" t="s">
        <v>69</v>
      </c>
      <c r="C31" s="24"/>
      <c r="D31" s="22" t="s">
        <v>63</v>
      </c>
      <c r="E31" s="22" t="s">
        <v>63</v>
      </c>
      <c r="F31" s="22" t="s">
        <v>63</v>
      </c>
      <c r="G31" s="22" t="s">
        <v>63</v>
      </c>
      <c r="H31" s="22" t="s">
        <v>63</v>
      </c>
      <c r="I31" s="22" t="s">
        <v>63</v>
      </c>
      <c r="J31" s="22" t="s">
        <v>63</v>
      </c>
      <c r="K31" s="23" t="s">
        <v>63</v>
      </c>
      <c r="L31" s="268"/>
      <c r="M31" s="241"/>
      <c r="N31" s="264" t="s">
        <v>341</v>
      </c>
      <c r="O31" s="269"/>
      <c r="P31" s="62" t="s">
        <v>16</v>
      </c>
      <c r="Q31" s="16" t="s">
        <v>148</v>
      </c>
      <c r="R31" s="13">
        <v>0</v>
      </c>
      <c r="S31" s="13"/>
      <c r="T31" s="153"/>
      <c r="U31" s="149"/>
    </row>
    <row r="32" spans="1:21" s="14" customFormat="1" ht="24.95" customHeight="1" x14ac:dyDescent="0.2">
      <c r="A32" s="40" t="s">
        <v>80</v>
      </c>
      <c r="B32" s="71" t="s">
        <v>163</v>
      </c>
      <c r="C32" s="24"/>
      <c r="D32" s="22" t="s">
        <v>63</v>
      </c>
      <c r="E32" s="22" t="s">
        <v>63</v>
      </c>
      <c r="F32" s="22" t="s">
        <v>63</v>
      </c>
      <c r="G32" s="22" t="s">
        <v>63</v>
      </c>
      <c r="H32" s="22" t="s">
        <v>63</v>
      </c>
      <c r="I32" s="22" t="s">
        <v>63</v>
      </c>
      <c r="J32" s="22" t="s">
        <v>63</v>
      </c>
      <c r="K32" s="23" t="s">
        <v>63</v>
      </c>
      <c r="L32" s="268"/>
      <c r="M32" s="241"/>
      <c r="N32" s="264" t="s">
        <v>341</v>
      </c>
      <c r="O32" s="269"/>
      <c r="P32" s="62" t="s">
        <v>16</v>
      </c>
      <c r="Q32" s="16" t="s">
        <v>148</v>
      </c>
      <c r="R32" s="13">
        <v>0</v>
      </c>
      <c r="S32" s="13"/>
      <c r="T32" s="153"/>
      <c r="U32" s="149"/>
    </row>
    <row r="33" spans="1:21" s="14" customFormat="1" ht="24.95" customHeight="1" x14ac:dyDescent="0.2">
      <c r="A33" s="40" t="s">
        <v>81</v>
      </c>
      <c r="B33" s="71" t="s">
        <v>164</v>
      </c>
      <c r="C33" s="24"/>
      <c r="D33" s="22" t="s">
        <v>63</v>
      </c>
      <c r="E33" s="22" t="s">
        <v>63</v>
      </c>
      <c r="F33" s="22" t="s">
        <v>63</v>
      </c>
      <c r="G33" s="22" t="s">
        <v>63</v>
      </c>
      <c r="H33" s="22" t="s">
        <v>63</v>
      </c>
      <c r="I33" s="22" t="s">
        <v>63</v>
      </c>
      <c r="J33" s="22" t="s">
        <v>63</v>
      </c>
      <c r="K33" s="23" t="s">
        <v>63</v>
      </c>
      <c r="L33" s="268"/>
      <c r="M33" s="241"/>
      <c r="N33" s="264" t="s">
        <v>341</v>
      </c>
      <c r="O33" s="269"/>
      <c r="P33" s="62" t="s">
        <v>16</v>
      </c>
      <c r="Q33" s="16" t="s">
        <v>148</v>
      </c>
      <c r="R33" s="13">
        <v>0</v>
      </c>
      <c r="S33" s="13"/>
      <c r="T33" s="153"/>
      <c r="U33" s="149"/>
    </row>
    <row r="34" spans="1:21" s="14" customFormat="1" ht="24.95" customHeight="1" x14ac:dyDescent="0.2">
      <c r="A34" s="40">
        <v>5.5</v>
      </c>
      <c r="B34" s="33" t="s">
        <v>23</v>
      </c>
      <c r="C34" s="24"/>
      <c r="D34" s="22" t="s">
        <v>63</v>
      </c>
      <c r="E34" s="22" t="s">
        <v>63</v>
      </c>
      <c r="F34" s="22" t="s">
        <v>63</v>
      </c>
      <c r="G34" s="22" t="s">
        <v>63</v>
      </c>
      <c r="H34" s="22" t="s">
        <v>63</v>
      </c>
      <c r="I34" s="22" t="s">
        <v>63</v>
      </c>
      <c r="J34" s="22" t="s">
        <v>63</v>
      </c>
      <c r="K34" s="23" t="s">
        <v>63</v>
      </c>
      <c r="L34" s="268"/>
      <c r="M34" s="241"/>
      <c r="N34" s="264"/>
      <c r="O34" s="269"/>
      <c r="P34" s="62" t="s">
        <v>12</v>
      </c>
      <c r="Q34" s="16" t="s">
        <v>22</v>
      </c>
      <c r="R34" s="13">
        <v>0</v>
      </c>
      <c r="S34" s="13"/>
      <c r="T34" s="153"/>
      <c r="U34" s="149"/>
    </row>
    <row r="35" spans="1:21" s="14" customFormat="1" ht="24.95" customHeight="1" x14ac:dyDescent="0.2">
      <c r="A35" s="40">
        <v>5.6</v>
      </c>
      <c r="B35" s="33" t="s">
        <v>352</v>
      </c>
      <c r="C35" s="24"/>
      <c r="D35" s="22" t="s">
        <v>63</v>
      </c>
      <c r="E35" s="22" t="s">
        <v>63</v>
      </c>
      <c r="F35" s="22" t="s">
        <v>63</v>
      </c>
      <c r="G35" s="22" t="s">
        <v>63</v>
      </c>
      <c r="H35" s="22" t="s">
        <v>63</v>
      </c>
      <c r="I35" s="22" t="s">
        <v>63</v>
      </c>
      <c r="J35" s="22" t="s">
        <v>63</v>
      </c>
      <c r="K35" s="23" t="s">
        <v>63</v>
      </c>
      <c r="L35" s="268"/>
      <c r="M35" s="241"/>
      <c r="N35" s="264" t="s">
        <v>342</v>
      </c>
      <c r="O35" s="269"/>
      <c r="P35" s="62" t="s">
        <v>12</v>
      </c>
      <c r="Q35" s="16" t="s">
        <v>13</v>
      </c>
      <c r="R35" s="13">
        <v>0</v>
      </c>
      <c r="S35" s="13"/>
      <c r="T35" s="153"/>
      <c r="U35" s="149"/>
    </row>
    <row r="36" spans="1:21" s="14" customFormat="1" ht="27.95" customHeight="1" x14ac:dyDescent="0.2">
      <c r="A36" s="40">
        <v>5.7</v>
      </c>
      <c r="B36" s="33" t="s">
        <v>149</v>
      </c>
      <c r="C36" s="24"/>
      <c r="D36" s="22" t="s">
        <v>63</v>
      </c>
      <c r="E36" s="22" t="s">
        <v>63</v>
      </c>
      <c r="F36" s="22" t="s">
        <v>63</v>
      </c>
      <c r="G36" s="22" t="s">
        <v>63</v>
      </c>
      <c r="H36" s="22" t="s">
        <v>63</v>
      </c>
      <c r="I36" s="22" t="s">
        <v>63</v>
      </c>
      <c r="J36" s="22" t="s">
        <v>63</v>
      </c>
      <c r="K36" s="23" t="s">
        <v>63</v>
      </c>
      <c r="L36" s="268"/>
      <c r="M36" s="241"/>
      <c r="N36" s="264" t="s">
        <v>256</v>
      </c>
      <c r="O36" s="269"/>
      <c r="P36" s="62" t="s">
        <v>12</v>
      </c>
      <c r="Q36" s="16"/>
      <c r="R36" s="67">
        <v>140000</v>
      </c>
      <c r="S36" s="13" t="s">
        <v>165</v>
      </c>
      <c r="T36" s="154" t="s">
        <v>229</v>
      </c>
      <c r="U36" s="149"/>
    </row>
    <row r="37" spans="1:21" s="14" customFormat="1" ht="27.95" customHeight="1" x14ac:dyDescent="0.2">
      <c r="A37" s="40">
        <v>5.8</v>
      </c>
      <c r="B37" s="33" t="s">
        <v>24</v>
      </c>
      <c r="C37" s="24"/>
      <c r="D37" s="22" t="s">
        <v>63</v>
      </c>
      <c r="E37" s="22" t="s">
        <v>63</v>
      </c>
      <c r="F37" s="22" t="s">
        <v>63</v>
      </c>
      <c r="G37" s="22" t="s">
        <v>63</v>
      </c>
      <c r="H37" s="22" t="s">
        <v>63</v>
      </c>
      <c r="I37" s="22" t="s">
        <v>63</v>
      </c>
      <c r="J37" s="22" t="s">
        <v>63</v>
      </c>
      <c r="K37" s="23" t="s">
        <v>63</v>
      </c>
      <c r="L37" s="268"/>
      <c r="M37" s="241"/>
      <c r="N37" s="264" t="s">
        <v>343</v>
      </c>
      <c r="O37" s="269"/>
      <c r="P37" s="62" t="s">
        <v>12</v>
      </c>
      <c r="Q37" s="16"/>
      <c r="R37" s="13">
        <v>0</v>
      </c>
      <c r="S37" s="13"/>
      <c r="T37" s="153"/>
      <c r="U37" s="149"/>
    </row>
    <row r="38" spans="1:21" s="14" customFormat="1" ht="27.95" customHeight="1" x14ac:dyDescent="0.2">
      <c r="A38" s="40">
        <v>5.9</v>
      </c>
      <c r="B38" s="33" t="s">
        <v>25</v>
      </c>
      <c r="C38" s="24"/>
      <c r="D38" s="22" t="s">
        <v>63</v>
      </c>
      <c r="E38" s="22" t="s">
        <v>63</v>
      </c>
      <c r="F38" s="22" t="s">
        <v>63</v>
      </c>
      <c r="G38" s="22" t="s">
        <v>63</v>
      </c>
      <c r="H38" s="22" t="s">
        <v>63</v>
      </c>
      <c r="I38" s="22" t="s">
        <v>63</v>
      </c>
      <c r="J38" s="22" t="s">
        <v>63</v>
      </c>
      <c r="K38" s="23" t="s">
        <v>63</v>
      </c>
      <c r="L38" s="268"/>
      <c r="M38" s="241"/>
      <c r="N38" s="264" t="s">
        <v>257</v>
      </c>
      <c r="O38" s="269"/>
      <c r="P38" s="62" t="s">
        <v>26</v>
      </c>
      <c r="Q38" s="16" t="s">
        <v>12</v>
      </c>
      <c r="R38" s="13">
        <v>0</v>
      </c>
      <c r="S38" s="13"/>
      <c r="T38" s="153"/>
      <c r="U38" s="149"/>
    </row>
    <row r="39" spans="1:21" s="14" customFormat="1" ht="27.95" customHeight="1" thickBot="1" x14ac:dyDescent="0.25">
      <c r="A39" s="147" t="s">
        <v>82</v>
      </c>
      <c r="B39" s="93" t="s">
        <v>27</v>
      </c>
      <c r="C39" s="148"/>
      <c r="D39" s="31" t="s">
        <v>63</v>
      </c>
      <c r="E39" s="31" t="s">
        <v>63</v>
      </c>
      <c r="F39" s="31" t="s">
        <v>63</v>
      </c>
      <c r="G39" s="31" t="s">
        <v>63</v>
      </c>
      <c r="H39" s="31" t="s">
        <v>63</v>
      </c>
      <c r="I39" s="31" t="s">
        <v>63</v>
      </c>
      <c r="J39" s="31" t="s">
        <v>63</v>
      </c>
      <c r="K39" s="32" t="s">
        <v>63</v>
      </c>
      <c r="L39" s="270"/>
      <c r="M39" s="242"/>
      <c r="N39" s="350" t="s">
        <v>258</v>
      </c>
      <c r="O39" s="349"/>
      <c r="P39" s="224" t="s">
        <v>13</v>
      </c>
      <c r="Q39" s="110" t="s">
        <v>143</v>
      </c>
      <c r="R39" s="155">
        <v>3000</v>
      </c>
      <c r="S39" s="156" t="s">
        <v>165</v>
      </c>
      <c r="T39" s="230" t="s">
        <v>230</v>
      </c>
      <c r="U39" s="149"/>
    </row>
    <row r="40" spans="1:21" s="9" customFormat="1" ht="27.95" customHeight="1" thickBot="1" x14ac:dyDescent="0.35">
      <c r="A40" s="135">
        <v>6</v>
      </c>
      <c r="B40" s="136" t="s">
        <v>4</v>
      </c>
      <c r="C40" s="137"/>
      <c r="D40" s="137"/>
      <c r="E40" s="137"/>
      <c r="F40" s="137"/>
      <c r="G40" s="137"/>
      <c r="H40" s="137"/>
      <c r="I40" s="137"/>
      <c r="J40" s="138"/>
      <c r="K40" s="139"/>
      <c r="L40" s="344" t="s">
        <v>288</v>
      </c>
      <c r="M40" s="345"/>
      <c r="N40" s="237"/>
      <c r="O40" s="290"/>
      <c r="P40" s="281"/>
      <c r="Q40" s="121"/>
      <c r="R40" s="171">
        <f>SUM(R41:R48)</f>
        <v>49500</v>
      </c>
      <c r="S40" s="117"/>
      <c r="T40" s="118"/>
      <c r="U40" s="113"/>
    </row>
    <row r="41" spans="1:21" s="14" customFormat="1" ht="27.95" customHeight="1" x14ac:dyDescent="0.2">
      <c r="A41" s="211">
        <v>6.1</v>
      </c>
      <c r="B41" s="35" t="s">
        <v>150</v>
      </c>
      <c r="C41" s="212"/>
      <c r="D41" s="212" t="s">
        <v>63</v>
      </c>
      <c r="E41" s="213"/>
      <c r="F41" s="213" t="s">
        <v>63</v>
      </c>
      <c r="G41" s="213"/>
      <c r="H41" s="213"/>
      <c r="I41" s="213"/>
      <c r="J41" s="214"/>
      <c r="K41" s="215"/>
      <c r="L41" s="265"/>
      <c r="M41" s="240"/>
      <c r="N41" s="266" t="s">
        <v>287</v>
      </c>
      <c r="O41" s="267"/>
      <c r="P41" s="280" t="s">
        <v>29</v>
      </c>
      <c r="Q41" s="106"/>
      <c r="R41" s="151">
        <v>0</v>
      </c>
      <c r="S41" s="151"/>
      <c r="T41" s="152"/>
      <c r="U41" s="149"/>
    </row>
    <row r="42" spans="1:21" s="14" customFormat="1" ht="27.95" customHeight="1" x14ac:dyDescent="0.2">
      <c r="A42" s="40">
        <v>6.2</v>
      </c>
      <c r="B42" s="64" t="s">
        <v>33</v>
      </c>
      <c r="C42" s="24"/>
      <c r="D42" s="17" t="s">
        <v>63</v>
      </c>
      <c r="E42" s="17"/>
      <c r="F42" s="17" t="s">
        <v>63</v>
      </c>
      <c r="G42" s="17" t="s">
        <v>63</v>
      </c>
      <c r="H42" s="17"/>
      <c r="I42" s="17"/>
      <c r="J42" s="44"/>
      <c r="K42" s="25"/>
      <c r="L42" s="268"/>
      <c r="M42" s="241"/>
      <c r="N42" s="263"/>
      <c r="O42" s="269"/>
      <c r="P42" s="62" t="s">
        <v>12</v>
      </c>
      <c r="Q42" s="16" t="s">
        <v>36</v>
      </c>
      <c r="R42" s="52"/>
      <c r="S42" s="13"/>
      <c r="T42" s="153"/>
      <c r="U42" s="149"/>
    </row>
    <row r="43" spans="1:21" s="14" customFormat="1" ht="27.95" customHeight="1" x14ac:dyDescent="0.2">
      <c r="A43" s="40" t="s">
        <v>32</v>
      </c>
      <c r="B43" s="71" t="s">
        <v>28</v>
      </c>
      <c r="C43" s="24" t="s">
        <v>63</v>
      </c>
      <c r="D43" s="24" t="s">
        <v>63</v>
      </c>
      <c r="E43" s="17"/>
      <c r="F43" s="17"/>
      <c r="G43" s="17"/>
      <c r="H43" s="17"/>
      <c r="I43" s="17"/>
      <c r="J43" s="44"/>
      <c r="K43" s="25"/>
      <c r="L43" s="268"/>
      <c r="M43" s="241"/>
      <c r="N43" s="264" t="s">
        <v>335</v>
      </c>
      <c r="O43" s="269"/>
      <c r="P43" s="62" t="s">
        <v>34</v>
      </c>
      <c r="Q43" s="16"/>
      <c r="R43" s="67">
        <v>25000</v>
      </c>
      <c r="S43" s="52" t="s">
        <v>30</v>
      </c>
      <c r="T43" s="231" t="s">
        <v>234</v>
      </c>
      <c r="U43" s="149"/>
    </row>
    <row r="44" spans="1:21" s="14" customFormat="1" ht="27.95" customHeight="1" x14ac:dyDescent="0.2">
      <c r="A44" s="40" t="s">
        <v>95</v>
      </c>
      <c r="B44" s="71" t="s">
        <v>166</v>
      </c>
      <c r="C44" s="24"/>
      <c r="D44" s="22" t="s">
        <v>63</v>
      </c>
      <c r="E44" s="22" t="s">
        <v>63</v>
      </c>
      <c r="F44" s="22" t="s">
        <v>63</v>
      </c>
      <c r="G44" s="22" t="s">
        <v>63</v>
      </c>
      <c r="H44" s="22" t="s">
        <v>63</v>
      </c>
      <c r="I44" s="22" t="s">
        <v>63</v>
      </c>
      <c r="J44" s="22" t="s">
        <v>63</v>
      </c>
      <c r="K44" s="23" t="s">
        <v>63</v>
      </c>
      <c r="L44" s="268"/>
      <c r="M44" s="241"/>
      <c r="N44" s="263"/>
      <c r="O44" s="269"/>
      <c r="P44" s="62" t="s">
        <v>34</v>
      </c>
      <c r="Q44" s="16" t="s">
        <v>36</v>
      </c>
      <c r="R44" s="67">
        <v>4000</v>
      </c>
      <c r="S44" s="13" t="s">
        <v>165</v>
      </c>
      <c r="T44" s="231"/>
      <c r="U44" s="149"/>
    </row>
    <row r="45" spans="1:21" s="14" customFormat="1" ht="27.95" customHeight="1" x14ac:dyDescent="0.2">
      <c r="A45" s="40" t="s">
        <v>151</v>
      </c>
      <c r="B45" s="71" t="s">
        <v>152</v>
      </c>
      <c r="C45" s="24"/>
      <c r="D45" s="22" t="s">
        <v>63</v>
      </c>
      <c r="E45" s="22"/>
      <c r="F45" s="22" t="s">
        <v>63</v>
      </c>
      <c r="G45" s="22"/>
      <c r="H45" s="22"/>
      <c r="I45" s="22"/>
      <c r="J45" s="43"/>
      <c r="K45" s="23"/>
      <c r="L45" s="268"/>
      <c r="M45" s="241"/>
      <c r="N45" s="263"/>
      <c r="O45" s="269"/>
      <c r="P45" s="62" t="s">
        <v>26</v>
      </c>
      <c r="Q45" s="16" t="s">
        <v>12</v>
      </c>
      <c r="R45" s="13">
        <v>0</v>
      </c>
      <c r="S45" s="13"/>
      <c r="T45" s="231"/>
      <c r="U45" s="149"/>
    </row>
    <row r="46" spans="1:21" s="14" customFormat="1" ht="27.95" customHeight="1" x14ac:dyDescent="0.2">
      <c r="A46" s="40" t="s">
        <v>153</v>
      </c>
      <c r="B46" s="71" t="s">
        <v>154</v>
      </c>
      <c r="C46" s="24"/>
      <c r="D46" s="22" t="s">
        <v>63</v>
      </c>
      <c r="E46" s="22" t="s">
        <v>63</v>
      </c>
      <c r="F46" s="22"/>
      <c r="G46" s="22" t="s">
        <v>63</v>
      </c>
      <c r="H46" s="22"/>
      <c r="I46" s="22"/>
      <c r="J46" s="43"/>
      <c r="K46" s="23"/>
      <c r="L46" s="268"/>
      <c r="M46" s="241"/>
      <c r="N46" s="264" t="s">
        <v>344</v>
      </c>
      <c r="O46" s="269"/>
      <c r="P46" s="62" t="s">
        <v>12</v>
      </c>
      <c r="Q46" s="16"/>
      <c r="R46" s="67">
        <v>20000</v>
      </c>
      <c r="S46" s="13" t="s">
        <v>167</v>
      </c>
      <c r="T46" s="232" t="s">
        <v>168</v>
      </c>
      <c r="U46" s="149"/>
    </row>
    <row r="47" spans="1:21" s="14" customFormat="1" ht="27.95" customHeight="1" x14ac:dyDescent="0.2">
      <c r="A47" s="216" t="s">
        <v>337</v>
      </c>
      <c r="B47" s="73" t="s">
        <v>338</v>
      </c>
      <c r="C47" s="24" t="s">
        <v>63</v>
      </c>
      <c r="D47" s="22" t="s">
        <v>63</v>
      </c>
      <c r="E47" s="27"/>
      <c r="F47" s="27"/>
      <c r="G47" s="27"/>
      <c r="H47" s="27"/>
      <c r="I47" s="27"/>
      <c r="J47" s="45"/>
      <c r="K47" s="28"/>
      <c r="L47" s="292"/>
      <c r="M47" s="243"/>
      <c r="N47" s="320" t="s">
        <v>339</v>
      </c>
      <c r="O47" s="293"/>
      <c r="P47" s="162"/>
      <c r="Q47" s="163"/>
      <c r="R47" s="318"/>
      <c r="S47" s="130"/>
      <c r="T47" s="319"/>
      <c r="U47" s="149"/>
    </row>
    <row r="48" spans="1:21" s="14" customFormat="1" ht="27.95" customHeight="1" thickBot="1" x14ac:dyDescent="0.25">
      <c r="A48" s="216">
        <v>6.3</v>
      </c>
      <c r="B48" s="36" t="s">
        <v>31</v>
      </c>
      <c r="C48" s="217"/>
      <c r="D48" s="217" t="s">
        <v>63</v>
      </c>
      <c r="E48" s="218"/>
      <c r="F48" s="218" t="s">
        <v>63</v>
      </c>
      <c r="G48" s="218"/>
      <c r="H48" s="218" t="s">
        <v>63</v>
      </c>
      <c r="I48" s="218"/>
      <c r="J48" s="219" t="s">
        <v>63</v>
      </c>
      <c r="K48" s="220"/>
      <c r="L48" s="270"/>
      <c r="M48" s="242"/>
      <c r="N48" s="305" t="s">
        <v>345</v>
      </c>
      <c r="O48" s="291"/>
      <c r="P48" s="224" t="s">
        <v>29</v>
      </c>
      <c r="Q48" s="110" t="s">
        <v>143</v>
      </c>
      <c r="R48" s="227">
        <v>500</v>
      </c>
      <c r="S48" s="156"/>
      <c r="T48" s="157"/>
      <c r="U48" s="149"/>
    </row>
    <row r="49" spans="1:21" s="9" customFormat="1" ht="27.95" customHeight="1" thickBot="1" x14ac:dyDescent="0.35">
      <c r="A49" s="135">
        <v>7</v>
      </c>
      <c r="B49" s="136" t="s">
        <v>5</v>
      </c>
      <c r="C49" s="137"/>
      <c r="D49" s="137"/>
      <c r="E49" s="137"/>
      <c r="F49" s="137"/>
      <c r="G49" s="137"/>
      <c r="H49" s="137"/>
      <c r="I49" s="137"/>
      <c r="J49" s="138"/>
      <c r="K49" s="139"/>
      <c r="L49" s="271" t="s">
        <v>261</v>
      </c>
      <c r="M49" s="314"/>
      <c r="N49" s="237"/>
      <c r="O49" s="290"/>
      <c r="P49" s="281"/>
      <c r="Q49" s="121"/>
      <c r="R49" s="171">
        <f>SUM(R50:R57)</f>
        <v>327000</v>
      </c>
      <c r="S49" s="117"/>
      <c r="T49" s="118"/>
      <c r="U49" s="113"/>
    </row>
    <row r="50" spans="1:21" s="14" customFormat="1" ht="24.95" customHeight="1" x14ac:dyDescent="0.2">
      <c r="A50" s="211">
        <v>7.1</v>
      </c>
      <c r="B50" s="35" t="s">
        <v>38</v>
      </c>
      <c r="C50" s="212"/>
      <c r="D50" s="213" t="s">
        <v>63</v>
      </c>
      <c r="E50" s="213" t="s">
        <v>63</v>
      </c>
      <c r="F50" s="213" t="s">
        <v>63</v>
      </c>
      <c r="G50" s="213"/>
      <c r="H50" s="213"/>
      <c r="I50" s="213"/>
      <c r="J50" s="214"/>
      <c r="K50" s="215"/>
      <c r="L50" s="265"/>
      <c r="M50" s="240"/>
      <c r="N50" s="355" t="s">
        <v>289</v>
      </c>
      <c r="O50" s="356"/>
      <c r="P50" s="280" t="s">
        <v>29</v>
      </c>
      <c r="Q50" s="106"/>
      <c r="R50" s="226"/>
      <c r="S50" s="151"/>
      <c r="T50" s="152"/>
      <c r="U50" s="149"/>
    </row>
    <row r="51" spans="1:21" s="14" customFormat="1" ht="24.95" customHeight="1" x14ac:dyDescent="0.2">
      <c r="A51" s="40" t="s">
        <v>37</v>
      </c>
      <c r="B51" s="33" t="s">
        <v>169</v>
      </c>
      <c r="C51" s="24"/>
      <c r="D51" s="24" t="s">
        <v>63</v>
      </c>
      <c r="E51" s="17"/>
      <c r="F51" s="17"/>
      <c r="G51" s="17"/>
      <c r="H51" s="17"/>
      <c r="I51" s="17"/>
      <c r="J51" s="44"/>
      <c r="K51" s="25"/>
      <c r="L51" s="268"/>
      <c r="M51" s="241"/>
      <c r="N51" s="263"/>
      <c r="O51" s="269"/>
      <c r="P51" s="62" t="s">
        <v>39</v>
      </c>
      <c r="Q51" s="16"/>
      <c r="R51" s="67">
        <v>5000</v>
      </c>
      <c r="S51" s="13" t="s">
        <v>211</v>
      </c>
      <c r="T51" s="228" t="s">
        <v>170</v>
      </c>
      <c r="U51" s="149"/>
    </row>
    <row r="52" spans="1:21" s="14" customFormat="1" ht="24.95" customHeight="1" x14ac:dyDescent="0.2">
      <c r="A52" s="40" t="s">
        <v>41</v>
      </c>
      <c r="B52" s="33" t="s">
        <v>40</v>
      </c>
      <c r="C52" s="24"/>
      <c r="D52" s="24" t="s">
        <v>63</v>
      </c>
      <c r="E52" s="17"/>
      <c r="F52" s="17"/>
      <c r="G52" s="17"/>
      <c r="H52" s="17"/>
      <c r="I52" s="17"/>
      <c r="J52" s="44"/>
      <c r="K52" s="25"/>
      <c r="L52" s="268"/>
      <c r="M52" s="241"/>
      <c r="N52" s="263"/>
      <c r="O52" s="269"/>
      <c r="P52" s="62" t="s">
        <v>42</v>
      </c>
      <c r="Q52" s="16" t="s">
        <v>43</v>
      </c>
      <c r="R52" s="67">
        <v>2000</v>
      </c>
      <c r="S52" s="13" t="s">
        <v>211</v>
      </c>
      <c r="T52" s="153"/>
      <c r="U52" s="149"/>
    </row>
    <row r="53" spans="1:21" s="14" customFormat="1" ht="24.95" customHeight="1" x14ac:dyDescent="0.2">
      <c r="A53" s="40" t="s">
        <v>231</v>
      </c>
      <c r="B53" s="33" t="s">
        <v>233</v>
      </c>
      <c r="C53" s="24"/>
      <c r="D53" s="17" t="s">
        <v>63</v>
      </c>
      <c r="E53" s="17" t="s">
        <v>63</v>
      </c>
      <c r="F53" s="17"/>
      <c r="G53" s="17"/>
      <c r="H53" s="17"/>
      <c r="I53" s="17"/>
      <c r="J53" s="44"/>
      <c r="K53" s="25"/>
      <c r="L53" s="268"/>
      <c r="M53" s="241"/>
      <c r="N53" s="263"/>
      <c r="O53" s="269"/>
      <c r="P53" s="62" t="s">
        <v>12</v>
      </c>
      <c r="Q53" s="16" t="s">
        <v>143</v>
      </c>
      <c r="R53" s="67">
        <v>20000</v>
      </c>
      <c r="S53" s="13" t="s">
        <v>232</v>
      </c>
      <c r="T53" s="153"/>
      <c r="U53" s="149"/>
    </row>
    <row r="54" spans="1:21" s="14" customFormat="1" ht="24.95" customHeight="1" x14ac:dyDescent="0.2">
      <c r="A54" s="40">
        <v>7.2</v>
      </c>
      <c r="B54" s="64" t="s">
        <v>33</v>
      </c>
      <c r="C54" s="24"/>
      <c r="D54" s="17"/>
      <c r="E54" s="24" t="s">
        <v>63</v>
      </c>
      <c r="F54" s="24" t="s">
        <v>63</v>
      </c>
      <c r="G54" s="24" t="s">
        <v>63</v>
      </c>
      <c r="H54" s="24" t="s">
        <v>63</v>
      </c>
      <c r="I54" s="24" t="s">
        <v>63</v>
      </c>
      <c r="J54" s="24" t="s">
        <v>63</v>
      </c>
      <c r="K54" s="65" t="s">
        <v>63</v>
      </c>
      <c r="L54" s="259"/>
      <c r="M54" s="239"/>
      <c r="N54" s="340" t="s">
        <v>290</v>
      </c>
      <c r="O54" s="341"/>
      <c r="P54" s="62" t="s">
        <v>12</v>
      </c>
      <c r="Q54" s="16" t="s">
        <v>36</v>
      </c>
      <c r="R54" s="274">
        <v>100000</v>
      </c>
      <c r="S54" s="13"/>
      <c r="T54" s="228" t="s">
        <v>94</v>
      </c>
      <c r="U54" s="149"/>
    </row>
    <row r="55" spans="1:21" s="14" customFormat="1" ht="24.95" customHeight="1" x14ac:dyDescent="0.2">
      <c r="A55" s="40" t="s">
        <v>332</v>
      </c>
      <c r="B55" s="33" t="s">
        <v>333</v>
      </c>
      <c r="C55" s="24"/>
      <c r="D55" s="17" t="s">
        <v>63</v>
      </c>
      <c r="E55" s="24" t="s">
        <v>63</v>
      </c>
      <c r="F55" s="24" t="s">
        <v>63</v>
      </c>
      <c r="G55" s="24" t="s">
        <v>63</v>
      </c>
      <c r="H55" s="24"/>
      <c r="I55" s="24"/>
      <c r="J55" s="278"/>
      <c r="K55" s="278"/>
      <c r="L55" s="315"/>
      <c r="M55" s="239"/>
      <c r="N55" s="340" t="s">
        <v>334</v>
      </c>
      <c r="O55" s="341"/>
      <c r="P55" s="316"/>
      <c r="Q55" s="16"/>
      <c r="R55" s="274"/>
      <c r="S55" s="13"/>
      <c r="T55" s="228"/>
      <c r="U55" s="149"/>
    </row>
    <row r="56" spans="1:21" s="14" customFormat="1" ht="24.95" customHeight="1" x14ac:dyDescent="0.2">
      <c r="A56" s="40">
        <v>7.3</v>
      </c>
      <c r="B56" s="33" t="s">
        <v>83</v>
      </c>
      <c r="C56" s="24" t="s">
        <v>63</v>
      </c>
      <c r="D56" s="24" t="s">
        <v>63</v>
      </c>
      <c r="E56" s="17"/>
      <c r="F56" s="17"/>
      <c r="G56" s="17"/>
      <c r="H56" s="17"/>
      <c r="I56" s="17"/>
      <c r="J56" s="44"/>
      <c r="K56" s="25"/>
      <c r="L56" s="268"/>
      <c r="M56" s="241"/>
      <c r="N56" s="353" t="s">
        <v>291</v>
      </c>
      <c r="O56" s="354"/>
      <c r="P56" s="62" t="s">
        <v>34</v>
      </c>
      <c r="Q56" s="16" t="s">
        <v>35</v>
      </c>
      <c r="R56" s="52"/>
      <c r="S56" s="13"/>
      <c r="T56" s="228" t="s">
        <v>235</v>
      </c>
      <c r="U56" s="149"/>
    </row>
    <row r="57" spans="1:21" s="14" customFormat="1" ht="24.95" customHeight="1" thickBot="1" x14ac:dyDescent="0.25">
      <c r="A57" s="216">
        <v>7.4</v>
      </c>
      <c r="B57" s="36" t="s">
        <v>84</v>
      </c>
      <c r="C57" s="217"/>
      <c r="D57" s="217" t="s">
        <v>63</v>
      </c>
      <c r="E57" s="217" t="s">
        <v>63</v>
      </c>
      <c r="F57" s="217" t="s">
        <v>63</v>
      </c>
      <c r="G57" s="217" t="s">
        <v>63</v>
      </c>
      <c r="H57" s="217" t="s">
        <v>63</v>
      </c>
      <c r="I57" s="217" t="s">
        <v>63</v>
      </c>
      <c r="J57" s="217" t="s">
        <v>63</v>
      </c>
      <c r="K57" s="221" t="s">
        <v>63</v>
      </c>
      <c r="L57" s="261"/>
      <c r="M57" s="262"/>
      <c r="N57" s="311" t="s">
        <v>292</v>
      </c>
      <c r="O57" s="307"/>
      <c r="P57" s="224" t="s">
        <v>29</v>
      </c>
      <c r="Q57" s="110" t="s">
        <v>143</v>
      </c>
      <c r="R57" s="229">
        <v>200000</v>
      </c>
      <c r="S57" s="156" t="s">
        <v>165</v>
      </c>
      <c r="T57" s="230" t="s">
        <v>171</v>
      </c>
      <c r="U57" s="149" t="s">
        <v>176</v>
      </c>
    </row>
    <row r="58" spans="1:21" s="9" customFormat="1" ht="25.5" customHeight="1" thickBot="1" x14ac:dyDescent="0.35">
      <c r="A58" s="135">
        <v>8</v>
      </c>
      <c r="B58" s="136" t="s">
        <v>2</v>
      </c>
      <c r="C58" s="137"/>
      <c r="D58" s="137"/>
      <c r="E58" s="137"/>
      <c r="F58" s="137"/>
      <c r="G58" s="137"/>
      <c r="H58" s="137"/>
      <c r="I58" s="137"/>
      <c r="J58" s="138"/>
      <c r="K58" s="139"/>
      <c r="L58" s="306" t="s">
        <v>263</v>
      </c>
      <c r="M58" s="306" t="s">
        <v>262</v>
      </c>
      <c r="N58" s="237"/>
      <c r="O58" s="290"/>
      <c r="P58" s="281"/>
      <c r="Q58" s="121"/>
      <c r="R58" s="171">
        <f>SUM(R59:R68)</f>
        <v>580000</v>
      </c>
      <c r="S58" s="117"/>
      <c r="T58" s="118"/>
      <c r="U58" s="113"/>
    </row>
    <row r="59" spans="1:21" s="14" customFormat="1" ht="24.95" customHeight="1" x14ac:dyDescent="0.2">
      <c r="A59" s="211">
        <v>8.1</v>
      </c>
      <c r="B59" s="35" t="s">
        <v>87</v>
      </c>
      <c r="C59" s="212"/>
      <c r="D59" s="213"/>
      <c r="E59" s="213"/>
      <c r="F59" s="213"/>
      <c r="G59" s="213"/>
      <c r="H59" s="213"/>
      <c r="I59" s="213"/>
      <c r="J59" s="214"/>
      <c r="K59" s="215"/>
      <c r="L59" s="265"/>
      <c r="M59" s="240"/>
      <c r="N59" s="304"/>
      <c r="O59" s="267"/>
      <c r="P59" s="280" t="s">
        <v>12</v>
      </c>
      <c r="Q59" s="106" t="s">
        <v>143</v>
      </c>
      <c r="R59" s="151">
        <v>0</v>
      </c>
      <c r="S59" s="151"/>
      <c r="T59" s="152"/>
      <c r="U59" s="149"/>
    </row>
    <row r="60" spans="1:21" s="14" customFormat="1" ht="24.95" customHeight="1" x14ac:dyDescent="0.2">
      <c r="A60" s="40" t="s">
        <v>88</v>
      </c>
      <c r="B60" s="33" t="s">
        <v>90</v>
      </c>
      <c r="C60" s="24"/>
      <c r="D60" s="24" t="s">
        <v>63</v>
      </c>
      <c r="E60" s="17"/>
      <c r="F60" s="17"/>
      <c r="G60" s="17"/>
      <c r="H60" s="17"/>
      <c r="I60" s="17"/>
      <c r="J60" s="44"/>
      <c r="K60" s="25"/>
      <c r="L60" s="268"/>
      <c r="M60" s="241"/>
      <c r="N60" s="264" t="s">
        <v>293</v>
      </c>
      <c r="O60" s="269"/>
      <c r="P60" s="62" t="s">
        <v>12</v>
      </c>
      <c r="Q60" s="16" t="s">
        <v>16</v>
      </c>
      <c r="R60" s="13">
        <v>0</v>
      </c>
      <c r="S60" s="13"/>
      <c r="T60" s="153"/>
      <c r="U60" s="149"/>
    </row>
    <row r="61" spans="1:21" s="14" customFormat="1" ht="24.95" customHeight="1" x14ac:dyDescent="0.2">
      <c r="A61" s="40" t="s">
        <v>89</v>
      </c>
      <c r="B61" s="33" t="s">
        <v>91</v>
      </c>
      <c r="C61" s="24"/>
      <c r="D61" s="24" t="s">
        <v>63</v>
      </c>
      <c r="E61" s="17"/>
      <c r="F61" s="17"/>
      <c r="G61" s="17"/>
      <c r="H61" s="17"/>
      <c r="I61" s="17"/>
      <c r="J61" s="44"/>
      <c r="K61" s="25"/>
      <c r="L61" s="268"/>
      <c r="M61" s="241"/>
      <c r="N61" s="264" t="s">
        <v>293</v>
      </c>
      <c r="O61" s="269"/>
      <c r="P61" s="62" t="s">
        <v>12</v>
      </c>
      <c r="Q61" s="16" t="s">
        <v>16</v>
      </c>
      <c r="R61" s="13">
        <v>0</v>
      </c>
      <c r="S61" s="13"/>
      <c r="T61" s="153"/>
      <c r="U61" s="149"/>
    </row>
    <row r="62" spans="1:21" s="14" customFormat="1" ht="24.95" customHeight="1" x14ac:dyDescent="0.2">
      <c r="A62" s="40" t="s">
        <v>92</v>
      </c>
      <c r="B62" s="33" t="s">
        <v>93</v>
      </c>
      <c r="C62" s="24"/>
      <c r="D62" s="24" t="s">
        <v>94</v>
      </c>
      <c r="E62" s="17"/>
      <c r="F62" s="17"/>
      <c r="G62" s="17"/>
      <c r="H62" s="17"/>
      <c r="I62" s="17"/>
      <c r="J62" s="44"/>
      <c r="K62" s="25"/>
      <c r="L62" s="268"/>
      <c r="M62" s="241"/>
      <c r="N62" s="264" t="s">
        <v>294</v>
      </c>
      <c r="O62" s="269"/>
      <c r="P62" s="62" t="s">
        <v>143</v>
      </c>
      <c r="Q62" s="16" t="s">
        <v>12</v>
      </c>
      <c r="R62" s="52"/>
      <c r="S62" s="13"/>
      <c r="T62" s="153"/>
      <c r="U62" s="149"/>
    </row>
    <row r="63" spans="1:21" s="14" customFormat="1" ht="24.95" customHeight="1" x14ac:dyDescent="0.2">
      <c r="A63" s="40">
        <v>8.1999999999999993</v>
      </c>
      <c r="B63" s="33" t="s">
        <v>44</v>
      </c>
      <c r="C63" s="24"/>
      <c r="D63" s="24" t="s">
        <v>94</v>
      </c>
      <c r="E63" s="17"/>
      <c r="F63" s="17"/>
      <c r="G63" s="17"/>
      <c r="H63" s="17"/>
      <c r="I63" s="17"/>
      <c r="J63" s="44"/>
      <c r="K63" s="25"/>
      <c r="L63" s="268"/>
      <c r="M63" s="241"/>
      <c r="N63" s="263"/>
      <c r="O63" s="269"/>
      <c r="P63" s="62" t="s">
        <v>12</v>
      </c>
      <c r="Q63" s="16" t="s">
        <v>16</v>
      </c>
      <c r="R63" s="52"/>
      <c r="S63" s="68" t="s">
        <v>110</v>
      </c>
      <c r="T63" s="153"/>
      <c r="U63" s="149"/>
    </row>
    <row r="64" spans="1:21" s="14" customFormat="1" ht="24.95" customHeight="1" x14ac:dyDescent="0.2">
      <c r="A64" s="40" t="s">
        <v>45</v>
      </c>
      <c r="B64" s="33" t="s">
        <v>46</v>
      </c>
      <c r="C64" s="24"/>
      <c r="D64" s="17" t="s">
        <v>63</v>
      </c>
      <c r="E64" s="17" t="s">
        <v>63</v>
      </c>
      <c r="F64" s="17" t="s">
        <v>63</v>
      </c>
      <c r="G64" s="17" t="s">
        <v>63</v>
      </c>
      <c r="H64" s="17" t="s">
        <v>63</v>
      </c>
      <c r="I64" s="17" t="s">
        <v>63</v>
      </c>
      <c r="J64" s="17" t="s">
        <v>63</v>
      </c>
      <c r="K64" s="25" t="s">
        <v>63</v>
      </c>
      <c r="L64" s="268"/>
      <c r="M64" s="241"/>
      <c r="N64" s="264" t="s">
        <v>295</v>
      </c>
      <c r="O64" s="269"/>
      <c r="P64" s="62" t="s">
        <v>16</v>
      </c>
      <c r="Q64" s="16" t="s">
        <v>12</v>
      </c>
      <c r="R64" s="275">
        <v>0</v>
      </c>
      <c r="S64" s="13"/>
      <c r="T64" s="228" t="s">
        <v>237</v>
      </c>
      <c r="U64" s="149"/>
    </row>
    <row r="65" spans="1:21" s="14" customFormat="1" ht="24.95" customHeight="1" x14ac:dyDescent="0.2">
      <c r="A65" s="40" t="s">
        <v>85</v>
      </c>
      <c r="B65" s="33" t="s">
        <v>86</v>
      </c>
      <c r="C65" s="24" t="s">
        <v>63</v>
      </c>
      <c r="D65" s="17" t="s">
        <v>63</v>
      </c>
      <c r="E65" s="17"/>
      <c r="F65" s="17"/>
      <c r="G65" s="17"/>
      <c r="H65" s="17"/>
      <c r="I65" s="17"/>
      <c r="J65" s="44"/>
      <c r="K65" s="25"/>
      <c r="L65" s="268"/>
      <c r="M65" s="241"/>
      <c r="N65" s="264" t="s">
        <v>296</v>
      </c>
      <c r="O65" s="269"/>
      <c r="P65" s="62" t="s">
        <v>42</v>
      </c>
      <c r="Q65" s="16" t="s">
        <v>35</v>
      </c>
      <c r="R65" s="67">
        <v>530000</v>
      </c>
      <c r="S65" s="13" t="s">
        <v>238</v>
      </c>
      <c r="T65" s="228" t="s">
        <v>239</v>
      </c>
      <c r="U65" s="149"/>
    </row>
    <row r="66" spans="1:21" s="14" customFormat="1" ht="24.95" customHeight="1" x14ac:dyDescent="0.2">
      <c r="A66" s="40" t="s">
        <v>212</v>
      </c>
      <c r="B66" s="33" t="s">
        <v>100</v>
      </c>
      <c r="C66" s="24"/>
      <c r="D66" s="17" t="s">
        <v>63</v>
      </c>
      <c r="E66" s="17" t="s">
        <v>63</v>
      </c>
      <c r="F66" s="17"/>
      <c r="G66" s="17"/>
      <c r="H66" s="17"/>
      <c r="I66" s="17"/>
      <c r="J66" s="44"/>
      <c r="K66" s="25"/>
      <c r="L66" s="292"/>
      <c r="M66" s="243"/>
      <c r="N66" s="264" t="s">
        <v>297</v>
      </c>
      <c r="O66" s="293"/>
      <c r="P66" s="62" t="s">
        <v>12</v>
      </c>
      <c r="Q66" s="16" t="s">
        <v>16</v>
      </c>
      <c r="R66" s="67">
        <v>50000</v>
      </c>
      <c r="S66" s="13" t="s">
        <v>238</v>
      </c>
      <c r="T66" s="228" t="s">
        <v>239</v>
      </c>
      <c r="U66" s="149"/>
    </row>
    <row r="67" spans="1:21" s="14" customFormat="1" ht="24.95" customHeight="1" x14ac:dyDescent="0.2">
      <c r="A67" s="40" t="s">
        <v>358</v>
      </c>
      <c r="B67" s="36" t="s">
        <v>359</v>
      </c>
      <c r="C67" s="217"/>
      <c r="D67" s="218" t="s">
        <v>63</v>
      </c>
      <c r="E67" s="218"/>
      <c r="F67" s="218"/>
      <c r="G67" s="218"/>
      <c r="H67" s="218"/>
      <c r="I67" s="218"/>
      <c r="J67" s="219"/>
      <c r="K67" s="220"/>
      <c r="L67" s="127" t="s">
        <v>360</v>
      </c>
      <c r="M67" s="163" t="s">
        <v>12</v>
      </c>
      <c r="N67" s="322">
        <v>0</v>
      </c>
      <c r="O67" s="130"/>
      <c r="P67" s="317"/>
      <c r="Q67" s="149"/>
    </row>
    <row r="68" spans="1:21" s="14" customFormat="1" ht="24.95" customHeight="1" thickBot="1" x14ac:dyDescent="0.25">
      <c r="A68" s="216">
        <v>8.3000000000000007</v>
      </c>
      <c r="B68" s="36" t="s">
        <v>236</v>
      </c>
      <c r="C68" s="217"/>
      <c r="D68" s="217" t="s">
        <v>94</v>
      </c>
      <c r="E68" s="218"/>
      <c r="F68" s="218"/>
      <c r="G68" s="218"/>
      <c r="H68" s="218"/>
      <c r="I68" s="218"/>
      <c r="J68" s="219"/>
      <c r="K68" s="220"/>
      <c r="L68" s="270"/>
      <c r="M68" s="242"/>
      <c r="N68" s="305" t="s">
        <v>298</v>
      </c>
      <c r="O68" s="291"/>
      <c r="P68" s="224"/>
      <c r="Q68" s="110"/>
      <c r="R68" s="227"/>
      <c r="S68" s="156"/>
      <c r="T68" s="157"/>
      <c r="U68" s="149"/>
    </row>
    <row r="69" spans="1:21" s="9" customFormat="1" ht="27" customHeight="1" thickBot="1" x14ac:dyDescent="0.35">
      <c r="A69" s="135">
        <v>9</v>
      </c>
      <c r="B69" s="136" t="s">
        <v>6</v>
      </c>
      <c r="C69" s="137"/>
      <c r="D69" s="137"/>
      <c r="E69" s="137"/>
      <c r="F69" s="137"/>
      <c r="G69" s="137"/>
      <c r="H69" s="137"/>
      <c r="I69" s="137"/>
      <c r="J69" s="138"/>
      <c r="K69" s="139"/>
      <c r="L69" s="289" t="s">
        <v>264</v>
      </c>
      <c r="M69" s="306" t="s">
        <v>265</v>
      </c>
      <c r="N69" s="237"/>
      <c r="O69" s="290"/>
      <c r="P69" s="281"/>
      <c r="Q69" s="121"/>
      <c r="R69" s="171">
        <f>SUM(R70:R79)</f>
        <v>160000</v>
      </c>
      <c r="S69" s="117"/>
      <c r="T69" s="118"/>
      <c r="U69" s="113"/>
    </row>
    <row r="70" spans="1:21" s="4" customFormat="1" ht="24.95" customHeight="1" x14ac:dyDescent="0.2">
      <c r="A70" s="38">
        <v>9.1</v>
      </c>
      <c r="B70" s="35" t="s">
        <v>101</v>
      </c>
      <c r="C70" s="134"/>
      <c r="D70" s="20" t="s">
        <v>63</v>
      </c>
      <c r="E70" s="20"/>
      <c r="F70" s="20"/>
      <c r="G70" s="20"/>
      <c r="H70" s="20"/>
      <c r="I70" s="20"/>
      <c r="J70" s="222"/>
      <c r="K70" s="223"/>
      <c r="L70" s="265"/>
      <c r="M70" s="240"/>
      <c r="N70" s="266" t="s">
        <v>299</v>
      </c>
      <c r="O70" s="267"/>
      <c r="P70" s="280" t="s">
        <v>47</v>
      </c>
      <c r="Q70" s="106" t="s">
        <v>155</v>
      </c>
      <c r="R70" s="207">
        <v>10000</v>
      </c>
      <c r="S70" s="107" t="s">
        <v>207</v>
      </c>
      <c r="T70" s="108"/>
      <c r="U70" s="105"/>
    </row>
    <row r="71" spans="1:21" s="4" customFormat="1" ht="24.95" customHeight="1" x14ac:dyDescent="0.2">
      <c r="A71" s="39" t="s">
        <v>129</v>
      </c>
      <c r="B71" s="33" t="s">
        <v>131</v>
      </c>
      <c r="C71" s="21"/>
      <c r="D71" s="22" t="s">
        <v>63</v>
      </c>
      <c r="E71" s="22" t="s">
        <v>63</v>
      </c>
      <c r="F71" s="22"/>
      <c r="G71" s="22"/>
      <c r="H71" s="22"/>
      <c r="I71" s="22"/>
      <c r="J71" s="43"/>
      <c r="K71" s="23"/>
      <c r="L71" s="268"/>
      <c r="M71" s="241"/>
      <c r="N71" s="263"/>
      <c r="O71" s="269"/>
      <c r="P71" s="62" t="s">
        <v>142</v>
      </c>
      <c r="Q71" s="16" t="s">
        <v>156</v>
      </c>
      <c r="R71" s="50"/>
      <c r="S71" s="10"/>
      <c r="T71" s="109"/>
      <c r="U71" s="105"/>
    </row>
    <row r="72" spans="1:21" s="4" customFormat="1" ht="24.95" customHeight="1" x14ac:dyDescent="0.2">
      <c r="A72" s="39" t="s">
        <v>130</v>
      </c>
      <c r="B72" s="33" t="s">
        <v>132</v>
      </c>
      <c r="C72" s="21"/>
      <c r="D72" s="22" t="s">
        <v>63</v>
      </c>
      <c r="E72" s="22" t="s">
        <v>63</v>
      </c>
      <c r="F72" s="22"/>
      <c r="G72" s="22"/>
      <c r="H72" s="22"/>
      <c r="I72" s="22"/>
      <c r="J72" s="43"/>
      <c r="K72" s="23"/>
      <c r="L72" s="268"/>
      <c r="M72" s="241"/>
      <c r="N72" s="263"/>
      <c r="O72" s="269"/>
      <c r="P72" s="62" t="s">
        <v>142</v>
      </c>
      <c r="Q72" s="16" t="s">
        <v>156</v>
      </c>
      <c r="R72" s="50"/>
      <c r="S72" s="10"/>
      <c r="T72" s="109"/>
      <c r="U72" s="105"/>
    </row>
    <row r="73" spans="1:21" s="4" customFormat="1" ht="24.95" customHeight="1" x14ac:dyDescent="0.2">
      <c r="A73" s="39" t="s">
        <v>133</v>
      </c>
      <c r="B73" s="33" t="s">
        <v>134</v>
      </c>
      <c r="C73" s="21"/>
      <c r="D73" s="22" t="s">
        <v>63</v>
      </c>
      <c r="E73" s="22" t="s">
        <v>63</v>
      </c>
      <c r="F73" s="22"/>
      <c r="G73" s="22"/>
      <c r="H73" s="22"/>
      <c r="I73" s="22"/>
      <c r="J73" s="43"/>
      <c r="K73" s="23"/>
      <c r="L73" s="268"/>
      <c r="M73" s="241"/>
      <c r="N73" s="263"/>
      <c r="O73" s="269"/>
      <c r="P73" s="62" t="s">
        <v>142</v>
      </c>
      <c r="Q73" s="16" t="s">
        <v>156</v>
      </c>
      <c r="R73" s="50"/>
      <c r="S73" s="10"/>
      <c r="T73" s="109"/>
      <c r="U73" s="105"/>
    </row>
    <row r="74" spans="1:21" s="4" customFormat="1" ht="24.95" customHeight="1" x14ac:dyDescent="0.2">
      <c r="A74" s="39" t="s">
        <v>139</v>
      </c>
      <c r="B74" s="33" t="s">
        <v>140</v>
      </c>
      <c r="C74" s="21"/>
      <c r="D74" s="22" t="s">
        <v>63</v>
      </c>
      <c r="E74" s="22" t="s">
        <v>63</v>
      </c>
      <c r="F74" s="22"/>
      <c r="G74" s="22"/>
      <c r="H74" s="22" t="s">
        <v>63</v>
      </c>
      <c r="I74" s="22"/>
      <c r="J74" s="43"/>
      <c r="K74" s="23"/>
      <c r="L74" s="268"/>
      <c r="M74" s="241"/>
      <c r="N74" s="263"/>
      <c r="O74" s="269"/>
      <c r="P74" s="62" t="s">
        <v>143</v>
      </c>
      <c r="Q74" s="16"/>
      <c r="R74" s="50"/>
      <c r="S74" s="10"/>
      <c r="T74" s="109"/>
      <c r="U74" s="105"/>
    </row>
    <row r="75" spans="1:21" s="4" customFormat="1" ht="24.95" customHeight="1" x14ac:dyDescent="0.2">
      <c r="A75" s="39">
        <v>9.1999999999999993</v>
      </c>
      <c r="B75" s="33" t="s">
        <v>136</v>
      </c>
      <c r="C75" s="22"/>
      <c r="D75" s="22" t="s">
        <v>63</v>
      </c>
      <c r="E75" s="22" t="s">
        <v>63</v>
      </c>
      <c r="F75" s="22" t="s">
        <v>63</v>
      </c>
      <c r="G75" s="22"/>
      <c r="H75" s="22"/>
      <c r="I75" s="22"/>
      <c r="J75" s="43"/>
      <c r="K75" s="23"/>
      <c r="L75" s="268"/>
      <c r="M75" s="241"/>
      <c r="N75" s="264" t="s">
        <v>300</v>
      </c>
      <c r="O75" s="269"/>
      <c r="P75" s="62" t="s">
        <v>142</v>
      </c>
      <c r="Q75" s="16" t="s">
        <v>12</v>
      </c>
      <c r="R75" s="69">
        <v>30000</v>
      </c>
      <c r="S75" s="10" t="s">
        <v>211</v>
      </c>
      <c r="T75" s="109"/>
      <c r="U75" s="105"/>
    </row>
    <row r="76" spans="1:21" s="4" customFormat="1" ht="24.95" customHeight="1" x14ac:dyDescent="0.2">
      <c r="A76" s="39">
        <v>9.3000000000000007</v>
      </c>
      <c r="B76" s="33" t="s">
        <v>137</v>
      </c>
      <c r="C76" s="21"/>
      <c r="D76" s="22" t="s">
        <v>63</v>
      </c>
      <c r="E76" s="22" t="s">
        <v>63</v>
      </c>
      <c r="F76" s="22" t="s">
        <v>63</v>
      </c>
      <c r="G76" s="22" t="s">
        <v>63</v>
      </c>
      <c r="H76" s="22"/>
      <c r="I76" s="22"/>
      <c r="J76" s="43"/>
      <c r="K76" s="23"/>
      <c r="L76" s="268"/>
      <c r="M76" s="241"/>
      <c r="N76" s="353" t="s">
        <v>301</v>
      </c>
      <c r="O76" s="354"/>
      <c r="P76" s="62" t="s">
        <v>142</v>
      </c>
      <c r="Q76" s="16" t="s">
        <v>12</v>
      </c>
      <c r="R76" s="69">
        <v>30000</v>
      </c>
      <c r="S76" s="10" t="s">
        <v>206</v>
      </c>
      <c r="T76" s="109"/>
      <c r="U76" s="105"/>
    </row>
    <row r="77" spans="1:21" s="4" customFormat="1" ht="24.95" customHeight="1" x14ac:dyDescent="0.2">
      <c r="A77" s="39">
        <v>9.4</v>
      </c>
      <c r="B77" s="33" t="s">
        <v>135</v>
      </c>
      <c r="C77" s="21"/>
      <c r="D77" s="22" t="s">
        <v>63</v>
      </c>
      <c r="E77" s="22" t="s">
        <v>63</v>
      </c>
      <c r="F77" s="22"/>
      <c r="G77" s="22"/>
      <c r="H77" s="22"/>
      <c r="I77" s="22"/>
      <c r="J77" s="43"/>
      <c r="K77" s="23"/>
      <c r="L77" s="268"/>
      <c r="M77" s="241"/>
      <c r="N77" s="264" t="s">
        <v>302</v>
      </c>
      <c r="O77" s="269"/>
      <c r="P77" s="62" t="s">
        <v>12</v>
      </c>
      <c r="Q77" s="16" t="s">
        <v>13</v>
      </c>
      <c r="R77" s="69">
        <v>60000</v>
      </c>
      <c r="S77" s="10" t="s">
        <v>205</v>
      </c>
      <c r="T77" s="109"/>
      <c r="U77" s="105"/>
    </row>
    <row r="78" spans="1:21" s="4" customFormat="1" ht="24.95" customHeight="1" x14ac:dyDescent="0.2">
      <c r="A78" s="39">
        <v>9.5</v>
      </c>
      <c r="B78" s="33" t="s">
        <v>138</v>
      </c>
      <c r="C78" s="21"/>
      <c r="D78" s="22" t="s">
        <v>63</v>
      </c>
      <c r="E78" s="22" t="s">
        <v>63</v>
      </c>
      <c r="F78" s="22"/>
      <c r="G78" s="22"/>
      <c r="H78" s="22"/>
      <c r="I78" s="22"/>
      <c r="J78" s="43"/>
      <c r="K78" s="23"/>
      <c r="L78" s="268"/>
      <c r="M78" s="241"/>
      <c r="N78" s="264" t="s">
        <v>303</v>
      </c>
      <c r="O78" s="269"/>
      <c r="P78" s="62" t="s">
        <v>16</v>
      </c>
      <c r="Q78" s="16" t="s">
        <v>13</v>
      </c>
      <c r="R78" s="69">
        <v>10000</v>
      </c>
      <c r="S78" s="10" t="s">
        <v>206</v>
      </c>
      <c r="T78" s="109"/>
      <c r="U78" s="105"/>
    </row>
    <row r="79" spans="1:21" s="4" customFormat="1" ht="24.95" customHeight="1" thickBot="1" x14ac:dyDescent="0.25">
      <c r="A79" s="47">
        <v>9.6</v>
      </c>
      <c r="B79" s="36" t="s">
        <v>141</v>
      </c>
      <c r="C79" s="26"/>
      <c r="D79" s="27"/>
      <c r="E79" s="27"/>
      <c r="F79" s="27" t="s">
        <v>63</v>
      </c>
      <c r="G79" s="27" t="s">
        <v>63</v>
      </c>
      <c r="H79" s="27" t="s">
        <v>63</v>
      </c>
      <c r="I79" s="27" t="s">
        <v>63</v>
      </c>
      <c r="J79" s="45" t="s">
        <v>63</v>
      </c>
      <c r="K79" s="28" t="s">
        <v>63</v>
      </c>
      <c r="L79" s="270"/>
      <c r="M79" s="242"/>
      <c r="N79" s="305" t="s">
        <v>304</v>
      </c>
      <c r="O79" s="291"/>
      <c r="P79" s="224" t="s">
        <v>12</v>
      </c>
      <c r="Q79" s="224" t="s">
        <v>144</v>
      </c>
      <c r="R79" s="225">
        <v>20000</v>
      </c>
      <c r="S79" s="111" t="s">
        <v>210</v>
      </c>
      <c r="T79" s="112" t="s">
        <v>209</v>
      </c>
      <c r="U79" s="105"/>
    </row>
    <row r="80" spans="1:21" s="9" customFormat="1" ht="27.95" customHeight="1" thickBot="1" x14ac:dyDescent="0.35">
      <c r="A80" s="135">
        <v>10</v>
      </c>
      <c r="B80" s="136" t="s">
        <v>3</v>
      </c>
      <c r="C80" s="137"/>
      <c r="D80" s="137"/>
      <c r="E80" s="137"/>
      <c r="F80" s="137"/>
      <c r="G80" s="137"/>
      <c r="H80" s="137"/>
      <c r="I80" s="137"/>
      <c r="J80" s="138"/>
      <c r="K80" s="139"/>
      <c r="L80" s="306" t="s">
        <v>266</v>
      </c>
      <c r="M80" s="306" t="s">
        <v>267</v>
      </c>
      <c r="N80" s="237"/>
      <c r="O80" s="290"/>
      <c r="P80" s="281"/>
      <c r="Q80" s="121"/>
      <c r="R80" s="171">
        <f>SUM(R81+R82+R88+R89+R90)</f>
        <v>72000</v>
      </c>
      <c r="S80" s="117"/>
      <c r="T80" s="118"/>
      <c r="U80" s="113"/>
    </row>
    <row r="81" spans="1:21" s="4" customFormat="1" ht="27.95" customHeight="1" x14ac:dyDescent="0.2">
      <c r="A81" s="75">
        <v>10.1</v>
      </c>
      <c r="B81" s="76" t="s">
        <v>184</v>
      </c>
      <c r="C81" s="172" t="s">
        <v>63</v>
      </c>
      <c r="D81" s="77" t="s">
        <v>63</v>
      </c>
      <c r="E81" s="77"/>
      <c r="F81" s="77"/>
      <c r="G81" s="77"/>
      <c r="H81" s="77"/>
      <c r="I81" s="77"/>
      <c r="J81" s="173"/>
      <c r="K81" s="174"/>
      <c r="L81" s="294"/>
      <c r="M81" s="244"/>
      <c r="N81" s="266" t="s">
        <v>305</v>
      </c>
      <c r="O81" s="295"/>
      <c r="P81" s="119" t="s">
        <v>48</v>
      </c>
      <c r="Q81" s="132" t="s">
        <v>13</v>
      </c>
      <c r="R81" s="176">
        <v>2000</v>
      </c>
      <c r="S81" s="120" t="s">
        <v>207</v>
      </c>
      <c r="T81" s="133"/>
      <c r="U81" s="51"/>
    </row>
    <row r="82" spans="1:21" s="4" customFormat="1" ht="27.95" customHeight="1" x14ac:dyDescent="0.2">
      <c r="A82" s="47">
        <v>10.199999999999999</v>
      </c>
      <c r="B82" s="36" t="s">
        <v>330</v>
      </c>
      <c r="C82" s="26"/>
      <c r="D82" s="27" t="s">
        <v>63</v>
      </c>
      <c r="E82" s="27" t="s">
        <v>63</v>
      </c>
      <c r="F82" s="27" t="s">
        <v>63</v>
      </c>
      <c r="G82" s="27" t="s">
        <v>63</v>
      </c>
      <c r="H82" s="27"/>
      <c r="I82" s="27"/>
      <c r="J82" s="45"/>
      <c r="K82" s="28"/>
      <c r="L82" s="292"/>
      <c r="M82" s="243"/>
      <c r="N82" s="264" t="s">
        <v>306</v>
      </c>
      <c r="O82" s="293"/>
      <c r="P82" s="62" t="s">
        <v>13</v>
      </c>
      <c r="Q82" s="16" t="s">
        <v>156</v>
      </c>
      <c r="R82" s="69">
        <f>SUM(R83:R87)</f>
        <v>55000</v>
      </c>
      <c r="S82" s="10" t="s">
        <v>198</v>
      </c>
      <c r="T82" s="51"/>
      <c r="U82" s="51"/>
    </row>
    <row r="83" spans="1:21" s="4" customFormat="1" ht="27.95" customHeight="1" x14ac:dyDescent="0.2">
      <c r="A83" s="47" t="s">
        <v>179</v>
      </c>
      <c r="B83" s="36" t="s">
        <v>182</v>
      </c>
      <c r="C83" s="26"/>
      <c r="D83" s="27" t="s">
        <v>63</v>
      </c>
      <c r="E83" s="27"/>
      <c r="F83" s="27"/>
      <c r="G83" s="27"/>
      <c r="H83" s="27"/>
      <c r="I83" s="27"/>
      <c r="J83" s="45"/>
      <c r="K83" s="28"/>
      <c r="L83" s="292"/>
      <c r="M83" s="243"/>
      <c r="N83" s="264" t="s">
        <v>307</v>
      </c>
      <c r="O83" s="293"/>
      <c r="P83" s="62" t="s">
        <v>12</v>
      </c>
      <c r="Q83" s="16" t="s">
        <v>13</v>
      </c>
      <c r="R83" s="69">
        <v>11000</v>
      </c>
      <c r="S83" s="10" t="s">
        <v>206</v>
      </c>
      <c r="T83" s="175" t="s">
        <v>183</v>
      </c>
      <c r="U83" s="51"/>
    </row>
    <row r="84" spans="1:21" s="4" customFormat="1" ht="27.95" customHeight="1" x14ac:dyDescent="0.2">
      <c r="A84" s="47" t="s">
        <v>180</v>
      </c>
      <c r="B84" s="36" t="s">
        <v>241</v>
      </c>
      <c r="C84" s="26"/>
      <c r="D84" s="27" t="s">
        <v>63</v>
      </c>
      <c r="E84" s="27"/>
      <c r="F84" s="27"/>
      <c r="G84" s="27"/>
      <c r="H84" s="27" t="s">
        <v>63</v>
      </c>
      <c r="I84" s="27"/>
      <c r="J84" s="45"/>
      <c r="K84" s="28"/>
      <c r="L84" s="292"/>
      <c r="M84" s="243"/>
      <c r="N84" s="264" t="s">
        <v>308</v>
      </c>
      <c r="O84" s="293"/>
      <c r="P84" s="62" t="s">
        <v>12</v>
      </c>
      <c r="Q84" s="16" t="s">
        <v>13</v>
      </c>
      <c r="R84" s="69">
        <v>4000</v>
      </c>
      <c r="S84" s="10" t="s">
        <v>242</v>
      </c>
      <c r="T84" s="175"/>
      <c r="U84" s="51"/>
    </row>
    <row r="85" spans="1:21" s="4" customFormat="1" ht="27.95" customHeight="1" x14ac:dyDescent="0.2">
      <c r="A85" s="47" t="s">
        <v>181</v>
      </c>
      <c r="B85" s="36" t="s">
        <v>208</v>
      </c>
      <c r="C85" s="26"/>
      <c r="D85" s="27" t="s">
        <v>63</v>
      </c>
      <c r="E85" s="27"/>
      <c r="F85" s="27"/>
      <c r="G85" s="27"/>
      <c r="H85" s="27"/>
      <c r="I85" s="27"/>
      <c r="J85" s="45"/>
      <c r="K85" s="28"/>
      <c r="L85" s="292"/>
      <c r="M85" s="243"/>
      <c r="N85" s="264" t="s">
        <v>309</v>
      </c>
      <c r="O85" s="293"/>
      <c r="P85" s="62" t="s">
        <v>13</v>
      </c>
      <c r="Q85" s="16" t="s">
        <v>12</v>
      </c>
      <c r="R85" s="69">
        <v>0</v>
      </c>
      <c r="S85" s="10"/>
      <c r="T85" s="51"/>
      <c r="U85" s="51"/>
    </row>
    <row r="86" spans="1:21" s="4" customFormat="1" ht="27.95" customHeight="1" x14ac:dyDescent="0.2">
      <c r="A86" s="47" t="s">
        <v>186</v>
      </c>
      <c r="B86" s="36" t="s">
        <v>185</v>
      </c>
      <c r="C86" s="26"/>
      <c r="D86" s="27" t="s">
        <v>63</v>
      </c>
      <c r="E86" s="27" t="s">
        <v>63</v>
      </c>
      <c r="F86" s="27"/>
      <c r="G86" s="27"/>
      <c r="H86" s="27"/>
      <c r="I86" s="27"/>
      <c r="J86" s="45"/>
      <c r="K86" s="28"/>
      <c r="L86" s="292"/>
      <c r="M86" s="243"/>
      <c r="N86" s="264" t="s">
        <v>310</v>
      </c>
      <c r="O86" s="293"/>
      <c r="P86" s="62" t="s">
        <v>13</v>
      </c>
      <c r="Q86" s="16" t="s">
        <v>143</v>
      </c>
      <c r="R86" s="69">
        <v>30000</v>
      </c>
      <c r="S86" s="10" t="s">
        <v>172</v>
      </c>
      <c r="T86" s="68" t="s">
        <v>187</v>
      </c>
      <c r="U86" s="51"/>
    </row>
    <row r="87" spans="1:21" s="4" customFormat="1" ht="27.95" customHeight="1" x14ac:dyDescent="0.2">
      <c r="A87" s="47" t="s">
        <v>240</v>
      </c>
      <c r="B87" s="36" t="s">
        <v>188</v>
      </c>
      <c r="C87" s="26"/>
      <c r="D87" s="27"/>
      <c r="E87" s="27" t="s">
        <v>63</v>
      </c>
      <c r="F87" s="27" t="s">
        <v>63</v>
      </c>
      <c r="G87" s="27" t="s">
        <v>63</v>
      </c>
      <c r="H87" s="27" t="s">
        <v>63</v>
      </c>
      <c r="I87" s="27"/>
      <c r="J87" s="45"/>
      <c r="K87" s="28"/>
      <c r="L87" s="292"/>
      <c r="M87" s="243"/>
      <c r="N87" s="264" t="s">
        <v>311</v>
      </c>
      <c r="O87" s="293"/>
      <c r="P87" s="62" t="s">
        <v>13</v>
      </c>
      <c r="Q87" s="16" t="s">
        <v>12</v>
      </c>
      <c r="R87" s="69">
        <v>10000</v>
      </c>
      <c r="S87" s="10" t="s">
        <v>198</v>
      </c>
      <c r="T87" s="51"/>
      <c r="U87" s="51"/>
    </row>
    <row r="88" spans="1:21" s="4" customFormat="1" ht="27.95" customHeight="1" x14ac:dyDescent="0.2">
      <c r="A88" s="47">
        <v>10.3</v>
      </c>
      <c r="B88" s="36" t="s">
        <v>99</v>
      </c>
      <c r="C88" s="26"/>
      <c r="D88" s="27"/>
      <c r="E88" s="27"/>
      <c r="F88" s="27"/>
      <c r="G88" s="27"/>
      <c r="H88" s="27" t="s">
        <v>63</v>
      </c>
      <c r="I88" s="27"/>
      <c r="J88" s="45"/>
      <c r="K88" s="28"/>
      <c r="L88" s="292"/>
      <c r="M88" s="243"/>
      <c r="N88" s="264" t="s">
        <v>312</v>
      </c>
      <c r="O88" s="293"/>
      <c r="P88" s="62" t="s">
        <v>143</v>
      </c>
      <c r="Q88" s="16" t="s">
        <v>12</v>
      </c>
      <c r="R88" s="69">
        <v>5000</v>
      </c>
      <c r="S88" s="10" t="s">
        <v>198</v>
      </c>
      <c r="T88" s="51"/>
      <c r="U88" s="51"/>
    </row>
    <row r="89" spans="1:21" s="4" customFormat="1" ht="27.95" customHeight="1" x14ac:dyDescent="0.2">
      <c r="A89" s="47">
        <v>10.4</v>
      </c>
      <c r="B89" s="36" t="s">
        <v>189</v>
      </c>
      <c r="C89" s="26"/>
      <c r="D89" s="26" t="s">
        <v>94</v>
      </c>
      <c r="E89" s="27"/>
      <c r="F89" s="27"/>
      <c r="G89" s="27"/>
      <c r="H89" s="27" t="s">
        <v>63</v>
      </c>
      <c r="I89" s="27" t="s">
        <v>63</v>
      </c>
      <c r="J89" s="45" t="s">
        <v>63</v>
      </c>
      <c r="K89" s="28" t="s">
        <v>63</v>
      </c>
      <c r="L89" s="292"/>
      <c r="M89" s="243"/>
      <c r="N89" s="264" t="s">
        <v>313</v>
      </c>
      <c r="O89" s="293"/>
      <c r="P89" s="62" t="s">
        <v>13</v>
      </c>
      <c r="Q89" s="16" t="s">
        <v>156</v>
      </c>
      <c r="R89" s="50"/>
      <c r="S89" s="10" t="s">
        <v>94</v>
      </c>
      <c r="T89" s="51"/>
      <c r="U89" s="51"/>
    </row>
    <row r="90" spans="1:21" s="4" customFormat="1" ht="27.95" customHeight="1" thickBot="1" x14ac:dyDescent="0.25">
      <c r="A90" s="47">
        <v>10.5</v>
      </c>
      <c r="B90" s="73" t="s">
        <v>353</v>
      </c>
      <c r="C90" s="26"/>
      <c r="D90" s="27"/>
      <c r="E90" s="27" t="s">
        <v>63</v>
      </c>
      <c r="F90" s="27"/>
      <c r="G90" s="27"/>
      <c r="H90" s="27" t="s">
        <v>63</v>
      </c>
      <c r="I90" s="27" t="s">
        <v>63</v>
      </c>
      <c r="J90" s="45"/>
      <c r="K90" s="28"/>
      <c r="L90" s="270"/>
      <c r="M90" s="242"/>
      <c r="N90" s="305" t="s">
        <v>314</v>
      </c>
      <c r="O90" s="291"/>
      <c r="P90" s="162" t="s">
        <v>12</v>
      </c>
      <c r="Q90" s="163" t="s">
        <v>143</v>
      </c>
      <c r="R90" s="129">
        <v>10000</v>
      </c>
      <c r="S90" s="18" t="s">
        <v>176</v>
      </c>
      <c r="T90" s="164"/>
      <c r="U90" s="51"/>
    </row>
    <row r="91" spans="1:21" s="9" customFormat="1" ht="27.95" customHeight="1" thickBot="1" x14ac:dyDescent="0.35">
      <c r="A91" s="135">
        <v>11</v>
      </c>
      <c r="B91" s="136" t="s">
        <v>126</v>
      </c>
      <c r="C91" s="137"/>
      <c r="D91" s="137"/>
      <c r="E91" s="137"/>
      <c r="F91" s="137"/>
      <c r="G91" s="137"/>
      <c r="H91" s="137"/>
      <c r="I91" s="137"/>
      <c r="J91" s="138"/>
      <c r="K91" s="139"/>
      <c r="L91" s="289" t="s">
        <v>354</v>
      </c>
      <c r="M91" s="306" t="s">
        <v>269</v>
      </c>
      <c r="N91" s="237"/>
      <c r="O91" s="290"/>
      <c r="P91" s="281"/>
      <c r="Q91" s="121"/>
      <c r="R91" s="199">
        <f>SUM(R92+R93+R94+R95+R96+R97+R98+R104)</f>
        <v>173000</v>
      </c>
      <c r="S91" s="117"/>
      <c r="T91" s="118"/>
      <c r="U91" s="113"/>
    </row>
    <row r="92" spans="1:21" s="4" customFormat="1" ht="27.95" customHeight="1" x14ac:dyDescent="0.2">
      <c r="A92" s="201">
        <v>11.1</v>
      </c>
      <c r="B92" s="202" t="s">
        <v>97</v>
      </c>
      <c r="C92" s="203"/>
      <c r="D92" s="204" t="s">
        <v>63</v>
      </c>
      <c r="E92" s="204" t="s">
        <v>63</v>
      </c>
      <c r="F92" s="204"/>
      <c r="G92" s="204"/>
      <c r="H92" s="204"/>
      <c r="I92" s="204"/>
      <c r="J92" s="205"/>
      <c r="K92" s="206"/>
      <c r="L92" s="294"/>
      <c r="M92" s="244"/>
      <c r="N92" s="266" t="s">
        <v>315</v>
      </c>
      <c r="O92" s="295"/>
      <c r="P92" s="280" t="s">
        <v>48</v>
      </c>
      <c r="Q92" s="106" t="s">
        <v>13</v>
      </c>
      <c r="R92" s="207">
        <v>10000</v>
      </c>
      <c r="S92" s="107" t="s">
        <v>243</v>
      </c>
      <c r="T92" s="208" t="s">
        <v>49</v>
      </c>
      <c r="U92" s="105"/>
    </row>
    <row r="93" spans="1:21" s="4" customFormat="1" ht="27.95" customHeight="1" x14ac:dyDescent="0.2">
      <c r="A93" s="47">
        <v>11.2</v>
      </c>
      <c r="B93" s="36" t="s">
        <v>98</v>
      </c>
      <c r="C93" s="26"/>
      <c r="D93" s="27"/>
      <c r="E93" s="27" t="s">
        <v>63</v>
      </c>
      <c r="F93" s="27" t="s">
        <v>63</v>
      </c>
      <c r="G93" s="27" t="s">
        <v>63</v>
      </c>
      <c r="H93" s="27" t="s">
        <v>63</v>
      </c>
      <c r="I93" s="27"/>
      <c r="J93" s="45"/>
      <c r="K93" s="28"/>
      <c r="L93" s="292"/>
      <c r="M93" s="243"/>
      <c r="N93" s="264" t="s">
        <v>316</v>
      </c>
      <c r="O93" s="293"/>
      <c r="P93" s="62" t="s">
        <v>143</v>
      </c>
      <c r="Q93" s="16" t="s">
        <v>158</v>
      </c>
      <c r="R93" s="200">
        <v>20000</v>
      </c>
      <c r="S93" s="10" t="s">
        <v>172</v>
      </c>
      <c r="T93" s="109"/>
      <c r="U93" s="105"/>
    </row>
    <row r="94" spans="1:21" s="4" customFormat="1" ht="27.95" customHeight="1" x14ac:dyDescent="0.2">
      <c r="A94" s="47">
        <v>11.3</v>
      </c>
      <c r="B94" s="36" t="s">
        <v>96</v>
      </c>
      <c r="C94" s="26"/>
      <c r="D94" s="27" t="s">
        <v>63</v>
      </c>
      <c r="E94" s="27" t="s">
        <v>63</v>
      </c>
      <c r="F94" s="27"/>
      <c r="G94" s="27"/>
      <c r="H94" s="27"/>
      <c r="I94" s="27"/>
      <c r="J94" s="45"/>
      <c r="K94" s="28"/>
      <c r="L94" s="292"/>
      <c r="M94" s="243"/>
      <c r="N94" s="264" t="s">
        <v>317</v>
      </c>
      <c r="O94" s="293"/>
      <c r="P94" s="62" t="s">
        <v>48</v>
      </c>
      <c r="Q94" s="16" t="s">
        <v>157</v>
      </c>
      <c r="R94" s="200">
        <v>1000</v>
      </c>
      <c r="S94" s="10" t="s">
        <v>172</v>
      </c>
      <c r="T94" s="276" t="s">
        <v>244</v>
      </c>
      <c r="U94" s="105"/>
    </row>
    <row r="95" spans="1:21" s="4" customFormat="1" ht="27.95" customHeight="1" x14ac:dyDescent="0.2">
      <c r="A95" s="47">
        <v>11.4</v>
      </c>
      <c r="B95" s="36" t="s">
        <v>116</v>
      </c>
      <c r="C95" s="26"/>
      <c r="D95" s="27"/>
      <c r="E95" s="27" t="s">
        <v>63</v>
      </c>
      <c r="F95" s="27" t="s">
        <v>63</v>
      </c>
      <c r="G95" s="27" t="s">
        <v>63</v>
      </c>
      <c r="H95" s="27" t="s">
        <v>63</v>
      </c>
      <c r="I95" s="27"/>
      <c r="J95" s="45"/>
      <c r="K95" s="28"/>
      <c r="L95" s="292"/>
      <c r="M95" s="243"/>
      <c r="N95" s="264" t="s">
        <v>316</v>
      </c>
      <c r="O95" s="293"/>
      <c r="P95" s="62" t="s">
        <v>160</v>
      </c>
      <c r="Q95" s="16" t="s">
        <v>13</v>
      </c>
      <c r="R95" s="200">
        <v>5000</v>
      </c>
      <c r="S95" s="10" t="s">
        <v>198</v>
      </c>
      <c r="T95" s="276" t="s">
        <v>244</v>
      </c>
      <c r="U95" s="105"/>
    </row>
    <row r="96" spans="1:21" s="4" customFormat="1" ht="27.95" customHeight="1" x14ac:dyDescent="0.2">
      <c r="A96" s="47">
        <v>11.4</v>
      </c>
      <c r="B96" s="36" t="s">
        <v>50</v>
      </c>
      <c r="C96" s="26"/>
      <c r="D96" s="27" t="s">
        <v>63</v>
      </c>
      <c r="E96" s="27"/>
      <c r="F96" s="27"/>
      <c r="G96" s="27"/>
      <c r="H96" s="27"/>
      <c r="I96" s="27"/>
      <c r="J96" s="45"/>
      <c r="K96" s="28"/>
      <c r="L96" s="292"/>
      <c r="M96" s="243"/>
      <c r="N96" s="353" t="s">
        <v>318</v>
      </c>
      <c r="O96" s="354"/>
      <c r="P96" s="62" t="s">
        <v>48</v>
      </c>
      <c r="Q96" s="16" t="s">
        <v>159</v>
      </c>
      <c r="R96" s="200">
        <v>1000</v>
      </c>
      <c r="S96" s="10" t="s">
        <v>172</v>
      </c>
      <c r="T96" s="109"/>
      <c r="U96" s="105"/>
    </row>
    <row r="97" spans="1:21" s="4" customFormat="1" ht="27.95" customHeight="1" x14ac:dyDescent="0.2">
      <c r="A97" s="47">
        <v>11.5</v>
      </c>
      <c r="B97" s="36" t="s">
        <v>355</v>
      </c>
      <c r="C97" s="26"/>
      <c r="D97" s="27" t="s">
        <v>63</v>
      </c>
      <c r="E97" s="27" t="s">
        <v>63</v>
      </c>
      <c r="F97" s="27"/>
      <c r="G97" s="27"/>
      <c r="H97" s="27"/>
      <c r="I97" s="27"/>
      <c r="J97" s="45"/>
      <c r="K97" s="28"/>
      <c r="L97" s="292"/>
      <c r="M97" s="243"/>
      <c r="N97" s="264" t="s">
        <v>316</v>
      </c>
      <c r="O97" s="293"/>
      <c r="P97" s="62" t="s">
        <v>160</v>
      </c>
      <c r="Q97" s="16"/>
      <c r="R97" s="200">
        <v>10000</v>
      </c>
      <c r="S97" s="10" t="s">
        <v>198</v>
      </c>
      <c r="T97" s="109"/>
      <c r="U97" s="105"/>
    </row>
    <row r="98" spans="1:21" s="4" customFormat="1" ht="27.95" customHeight="1" x14ac:dyDescent="0.2">
      <c r="A98" s="47">
        <v>11.6</v>
      </c>
      <c r="B98" s="36" t="s">
        <v>178</v>
      </c>
      <c r="C98" s="26"/>
      <c r="D98" s="27" t="s">
        <v>63</v>
      </c>
      <c r="E98" s="27" t="s">
        <v>63</v>
      </c>
      <c r="F98" s="27"/>
      <c r="G98" s="27"/>
      <c r="H98" s="27"/>
      <c r="I98" s="27"/>
      <c r="J98" s="45"/>
      <c r="K98" s="28" t="s">
        <v>63</v>
      </c>
      <c r="L98" s="292"/>
      <c r="M98" s="243"/>
      <c r="N98" s="264" t="s">
        <v>319</v>
      </c>
      <c r="O98" s="293"/>
      <c r="P98" s="162" t="s">
        <v>13</v>
      </c>
      <c r="Q98" s="163" t="s">
        <v>201</v>
      </c>
      <c r="R98" s="129">
        <f>SUM(R99:R103)</f>
        <v>76000</v>
      </c>
      <c r="S98" s="18" t="s">
        <v>202</v>
      </c>
      <c r="T98" s="209"/>
      <c r="U98" s="105"/>
    </row>
    <row r="99" spans="1:21" s="4" customFormat="1" ht="27.95" customHeight="1" x14ac:dyDescent="0.2">
      <c r="A99" s="47" t="s">
        <v>191</v>
      </c>
      <c r="B99" s="36" t="s">
        <v>195</v>
      </c>
      <c r="C99" s="26"/>
      <c r="D99" s="27" t="s">
        <v>63</v>
      </c>
      <c r="E99" s="27" t="s">
        <v>63</v>
      </c>
      <c r="F99" s="27"/>
      <c r="G99" s="27"/>
      <c r="H99" s="27"/>
      <c r="I99" s="27" t="s">
        <v>63</v>
      </c>
      <c r="J99" s="27" t="s">
        <v>63</v>
      </c>
      <c r="K99" s="28"/>
      <c r="L99" s="292"/>
      <c r="M99" s="243"/>
      <c r="N99" s="264" t="s">
        <v>320</v>
      </c>
      <c r="O99" s="293"/>
      <c r="P99" s="162" t="s">
        <v>13</v>
      </c>
      <c r="Q99" s="163" t="s">
        <v>201</v>
      </c>
      <c r="R99" s="129">
        <v>4000</v>
      </c>
      <c r="S99" s="18" t="s">
        <v>203</v>
      </c>
      <c r="T99" s="209"/>
      <c r="U99" s="105"/>
    </row>
    <row r="100" spans="1:21" s="4" customFormat="1" ht="27.95" customHeight="1" x14ac:dyDescent="0.2">
      <c r="A100" s="47" t="s">
        <v>192</v>
      </c>
      <c r="B100" s="36" t="s">
        <v>190</v>
      </c>
      <c r="C100" s="26"/>
      <c r="D100" s="27"/>
      <c r="E100" s="27" t="s">
        <v>63</v>
      </c>
      <c r="F100" s="27"/>
      <c r="G100" s="27"/>
      <c r="H100" s="27"/>
      <c r="I100" s="27"/>
      <c r="J100" s="27" t="s">
        <v>63</v>
      </c>
      <c r="K100" s="28"/>
      <c r="L100" s="292"/>
      <c r="M100" s="243"/>
      <c r="N100" s="264" t="s">
        <v>321</v>
      </c>
      <c r="O100" s="293"/>
      <c r="P100" s="162" t="s">
        <v>13</v>
      </c>
      <c r="Q100" s="163" t="s">
        <v>201</v>
      </c>
      <c r="R100" s="129">
        <v>8000</v>
      </c>
      <c r="S100" s="18" t="s">
        <v>204</v>
      </c>
      <c r="T100" s="209"/>
      <c r="U100" s="105"/>
    </row>
    <row r="101" spans="1:21" s="4" customFormat="1" ht="27.95" customHeight="1" x14ac:dyDescent="0.2">
      <c r="A101" s="47" t="s">
        <v>193</v>
      </c>
      <c r="B101" s="36" t="s">
        <v>326</v>
      </c>
      <c r="C101" s="26"/>
      <c r="D101" s="27"/>
      <c r="E101" s="27" t="s">
        <v>63</v>
      </c>
      <c r="F101" s="27"/>
      <c r="G101" s="27"/>
      <c r="H101" s="27"/>
      <c r="I101" s="27"/>
      <c r="J101" s="27" t="s">
        <v>63</v>
      </c>
      <c r="K101" s="28"/>
      <c r="L101" s="292"/>
      <c r="M101" s="243"/>
      <c r="N101" s="264"/>
      <c r="O101" s="293"/>
      <c r="P101" s="162" t="s">
        <v>13</v>
      </c>
      <c r="Q101" s="163" t="s">
        <v>201</v>
      </c>
      <c r="R101" s="129">
        <v>4000</v>
      </c>
      <c r="S101" s="18" t="s">
        <v>204</v>
      </c>
      <c r="T101" s="209"/>
      <c r="U101" s="105"/>
    </row>
    <row r="102" spans="1:21" s="4" customFormat="1" ht="27.95" customHeight="1" x14ac:dyDescent="0.2">
      <c r="A102" s="47" t="s">
        <v>194</v>
      </c>
      <c r="B102" s="36" t="s">
        <v>268</v>
      </c>
      <c r="C102" s="26"/>
      <c r="D102" s="27"/>
      <c r="E102" s="27" t="s">
        <v>63</v>
      </c>
      <c r="F102" s="27" t="s">
        <v>63</v>
      </c>
      <c r="G102" s="27" t="s">
        <v>63</v>
      </c>
      <c r="H102" s="27"/>
      <c r="I102" s="27"/>
      <c r="J102" s="27" t="s">
        <v>63</v>
      </c>
      <c r="K102" s="28" t="s">
        <v>63</v>
      </c>
      <c r="L102" s="292"/>
      <c r="M102" s="243"/>
      <c r="N102" s="264" t="s">
        <v>325</v>
      </c>
      <c r="O102" s="293"/>
      <c r="P102" s="162" t="s">
        <v>13</v>
      </c>
      <c r="Q102" s="163" t="s">
        <v>201</v>
      </c>
      <c r="R102" s="129">
        <v>30000</v>
      </c>
      <c r="S102" s="18" t="s">
        <v>204</v>
      </c>
      <c r="T102" s="209"/>
      <c r="U102" s="105"/>
    </row>
    <row r="103" spans="1:21" s="4" customFormat="1" ht="27.95" customHeight="1" x14ac:dyDescent="0.2">
      <c r="A103" s="47" t="s">
        <v>245</v>
      </c>
      <c r="B103" s="36" t="s">
        <v>331</v>
      </c>
      <c r="C103" s="26"/>
      <c r="D103" s="27"/>
      <c r="E103" s="27" t="s">
        <v>63</v>
      </c>
      <c r="F103" s="27" t="s">
        <v>63</v>
      </c>
      <c r="G103" s="27"/>
      <c r="H103" s="27"/>
      <c r="I103" s="27"/>
      <c r="J103" s="27"/>
      <c r="K103" s="28" t="s">
        <v>63</v>
      </c>
      <c r="L103" s="292"/>
      <c r="M103" s="243"/>
      <c r="N103" s="264" t="s">
        <v>322</v>
      </c>
      <c r="O103" s="312" t="s">
        <v>323</v>
      </c>
      <c r="P103" s="162" t="s">
        <v>13</v>
      </c>
      <c r="Q103" s="163" t="s">
        <v>201</v>
      </c>
      <c r="R103" s="129">
        <v>30000</v>
      </c>
      <c r="S103" s="18" t="s">
        <v>246</v>
      </c>
      <c r="T103" s="209"/>
      <c r="U103" s="105"/>
    </row>
    <row r="104" spans="1:21" s="4" customFormat="1" ht="27.95" customHeight="1" thickBot="1" x14ac:dyDescent="0.25">
      <c r="A104" s="72">
        <v>11.7</v>
      </c>
      <c r="B104" s="93" t="s">
        <v>177</v>
      </c>
      <c r="C104" s="30"/>
      <c r="D104" s="31"/>
      <c r="E104" s="31" t="s">
        <v>63</v>
      </c>
      <c r="F104" s="31" t="s">
        <v>63</v>
      </c>
      <c r="G104" s="31" t="s">
        <v>63</v>
      </c>
      <c r="H104" s="31" t="s">
        <v>63</v>
      </c>
      <c r="I104" s="31" t="s">
        <v>63</v>
      </c>
      <c r="J104" s="31" t="s">
        <v>63</v>
      </c>
      <c r="K104" s="32" t="s">
        <v>63</v>
      </c>
      <c r="L104" s="270"/>
      <c r="M104" s="242"/>
      <c r="N104" s="305" t="s">
        <v>324</v>
      </c>
      <c r="O104" s="291"/>
      <c r="P104" s="224" t="s">
        <v>161</v>
      </c>
      <c r="Q104" s="110" t="s">
        <v>143</v>
      </c>
      <c r="R104" s="126">
        <v>50000</v>
      </c>
      <c r="S104" s="111" t="s">
        <v>198</v>
      </c>
      <c r="T104" s="112"/>
      <c r="U104" s="105"/>
    </row>
    <row r="105" spans="1:21" s="9" customFormat="1" ht="27.95" customHeight="1" thickBot="1" x14ac:dyDescent="0.35">
      <c r="A105" s="135">
        <v>12</v>
      </c>
      <c r="B105" s="136" t="s">
        <v>62</v>
      </c>
      <c r="C105" s="137"/>
      <c r="D105" s="137"/>
      <c r="E105" s="137"/>
      <c r="F105" s="137"/>
      <c r="G105" s="137"/>
      <c r="H105" s="137"/>
      <c r="I105" s="137"/>
      <c r="J105" s="137"/>
      <c r="K105" s="139"/>
      <c r="L105" s="306" t="s">
        <v>270</v>
      </c>
      <c r="M105" s="306" t="s">
        <v>272</v>
      </c>
      <c r="N105" s="237"/>
      <c r="O105" s="290"/>
      <c r="P105" s="281"/>
      <c r="Q105" s="121"/>
      <c r="R105" s="171">
        <f>SUM(R106:R118)</f>
        <v>399500</v>
      </c>
      <c r="S105" s="117"/>
      <c r="T105" s="118"/>
      <c r="U105" s="113"/>
    </row>
    <row r="106" spans="1:21" s="4" customFormat="1" ht="27.95" customHeight="1" x14ac:dyDescent="0.2">
      <c r="A106" s="38">
        <v>12.1</v>
      </c>
      <c r="B106" s="158" t="s">
        <v>127</v>
      </c>
      <c r="C106" s="134"/>
      <c r="D106" s="134"/>
      <c r="E106" s="134"/>
      <c r="F106" s="134"/>
      <c r="G106" s="134"/>
      <c r="H106" s="134"/>
      <c r="I106" s="134"/>
      <c r="J106" s="134"/>
      <c r="K106" s="159"/>
      <c r="L106" s="256"/>
      <c r="M106" s="238"/>
      <c r="N106" s="257" t="s">
        <v>271</v>
      </c>
      <c r="O106" s="258"/>
      <c r="P106" s="165"/>
      <c r="Q106" s="166"/>
      <c r="R106" s="167"/>
      <c r="S106" s="120"/>
      <c r="T106" s="133"/>
      <c r="U106" s="51"/>
    </row>
    <row r="107" spans="1:21" s="4" customFormat="1" ht="27.95" customHeight="1" x14ac:dyDescent="0.2">
      <c r="A107" s="39" t="s">
        <v>104</v>
      </c>
      <c r="B107" s="59" t="s">
        <v>105</v>
      </c>
      <c r="C107" s="21" t="s">
        <v>63</v>
      </c>
      <c r="D107" s="21" t="s">
        <v>63</v>
      </c>
      <c r="E107" s="21"/>
      <c r="F107" s="21"/>
      <c r="G107" s="21"/>
      <c r="H107" s="21"/>
      <c r="I107" s="21"/>
      <c r="J107" s="21"/>
      <c r="K107" s="29"/>
      <c r="L107" s="259"/>
      <c r="M107" s="239"/>
      <c r="N107" s="254" t="s">
        <v>281</v>
      </c>
      <c r="O107" s="260"/>
      <c r="P107" s="63" t="s">
        <v>42</v>
      </c>
      <c r="Q107" s="12" t="s">
        <v>35</v>
      </c>
      <c r="R107" s="277">
        <v>77000</v>
      </c>
      <c r="S107" s="10" t="s">
        <v>172</v>
      </c>
      <c r="T107" s="175" t="s">
        <v>247</v>
      </c>
      <c r="U107" s="51"/>
    </row>
    <row r="108" spans="1:21" s="4" customFormat="1" ht="27.95" customHeight="1" x14ac:dyDescent="0.2">
      <c r="A108" s="39" t="s">
        <v>361</v>
      </c>
      <c r="B108" s="59" t="s">
        <v>363</v>
      </c>
      <c r="C108" s="21"/>
      <c r="D108" s="21" t="s">
        <v>63</v>
      </c>
      <c r="E108" s="21" t="s">
        <v>63</v>
      </c>
      <c r="F108" s="21" t="s">
        <v>63</v>
      </c>
      <c r="G108" s="21"/>
      <c r="H108" s="21" t="s">
        <v>63</v>
      </c>
      <c r="I108" s="21"/>
      <c r="J108" s="21" t="s">
        <v>364</v>
      </c>
      <c r="K108" s="29"/>
      <c r="L108" s="335"/>
      <c r="M108" s="239"/>
      <c r="N108" s="254"/>
      <c r="O108" s="260"/>
      <c r="P108" s="63"/>
      <c r="Q108" s="12"/>
      <c r="R108" s="277"/>
      <c r="S108" s="10"/>
      <c r="T108" s="175"/>
      <c r="U108" s="51"/>
    </row>
    <row r="109" spans="1:21" s="4" customFormat="1" ht="27.95" customHeight="1" x14ac:dyDescent="0.2">
      <c r="A109" s="39" t="s">
        <v>362</v>
      </c>
      <c r="B109" s="59" t="s">
        <v>128</v>
      </c>
      <c r="C109" s="21"/>
      <c r="D109" s="21" t="s">
        <v>63</v>
      </c>
      <c r="E109" s="21" t="s">
        <v>63</v>
      </c>
      <c r="F109" s="21"/>
      <c r="G109" s="21"/>
      <c r="H109" s="21"/>
      <c r="I109" s="21"/>
      <c r="J109" s="21"/>
      <c r="K109" s="29"/>
      <c r="L109" s="259"/>
      <c r="M109" s="239"/>
      <c r="N109" s="254" t="s">
        <v>282</v>
      </c>
      <c r="O109" s="260"/>
      <c r="P109" s="63" t="s">
        <v>12</v>
      </c>
      <c r="Q109" s="12" t="s">
        <v>35</v>
      </c>
      <c r="R109" s="10">
        <v>0</v>
      </c>
      <c r="S109" s="10"/>
      <c r="T109" s="51"/>
      <c r="U109" s="51"/>
    </row>
    <row r="110" spans="1:21" s="4" customFormat="1" ht="27.95" customHeight="1" x14ac:dyDescent="0.2">
      <c r="A110" s="39">
        <v>12.2</v>
      </c>
      <c r="B110" s="59" t="s">
        <v>106</v>
      </c>
      <c r="C110" s="21"/>
      <c r="D110" s="21"/>
      <c r="E110" s="21"/>
      <c r="F110" s="21"/>
      <c r="G110" s="21"/>
      <c r="H110" s="21"/>
      <c r="I110" s="21"/>
      <c r="J110" s="21"/>
      <c r="K110" s="29"/>
      <c r="L110" s="259"/>
      <c r="M110" s="239"/>
      <c r="N110" s="254" t="s">
        <v>278</v>
      </c>
      <c r="O110" s="260"/>
      <c r="P110" s="63" t="s">
        <v>12</v>
      </c>
      <c r="Q110" s="12" t="s">
        <v>143</v>
      </c>
      <c r="R110" s="10">
        <v>0</v>
      </c>
      <c r="S110" s="10"/>
      <c r="T110" s="51"/>
      <c r="U110" s="51"/>
    </row>
    <row r="111" spans="1:21" s="4" customFormat="1" ht="27.95" customHeight="1" x14ac:dyDescent="0.2">
      <c r="A111" s="39" t="s">
        <v>107</v>
      </c>
      <c r="B111" s="59" t="s">
        <v>109</v>
      </c>
      <c r="C111" s="21" t="s">
        <v>63</v>
      </c>
      <c r="D111" s="21" t="s">
        <v>63</v>
      </c>
      <c r="E111" s="21"/>
      <c r="F111" s="21" t="s">
        <v>63</v>
      </c>
      <c r="G111" s="21"/>
      <c r="H111" s="21" t="s">
        <v>63</v>
      </c>
      <c r="I111" s="21"/>
      <c r="J111" s="21" t="s">
        <v>63</v>
      </c>
      <c r="K111" s="29"/>
      <c r="L111" s="338"/>
      <c r="M111" s="339"/>
      <c r="N111" s="254" t="s">
        <v>280</v>
      </c>
      <c r="O111" s="260"/>
      <c r="P111" s="63" t="s">
        <v>143</v>
      </c>
      <c r="Q111" s="12" t="s">
        <v>12</v>
      </c>
      <c r="R111" s="69">
        <v>7500</v>
      </c>
      <c r="S111" s="10" t="s">
        <v>205</v>
      </c>
      <c r="T111" s="51"/>
      <c r="U111" s="51"/>
    </row>
    <row r="112" spans="1:21" s="4" customFormat="1" ht="27.95" customHeight="1" x14ac:dyDescent="0.2">
      <c r="A112" s="39" t="s">
        <v>108</v>
      </c>
      <c r="B112" s="59" t="s">
        <v>356</v>
      </c>
      <c r="C112" s="21" t="s">
        <v>63</v>
      </c>
      <c r="D112" s="21"/>
      <c r="E112" s="21"/>
      <c r="F112" s="21"/>
      <c r="G112" s="21"/>
      <c r="H112" s="21"/>
      <c r="I112" s="21"/>
      <c r="J112" s="21"/>
      <c r="K112" s="29"/>
      <c r="L112" s="338"/>
      <c r="M112" s="339"/>
      <c r="N112" s="254" t="s">
        <v>283</v>
      </c>
      <c r="O112" s="260"/>
      <c r="P112" s="63" t="s">
        <v>143</v>
      </c>
      <c r="Q112" s="12" t="s">
        <v>162</v>
      </c>
      <c r="R112" s="69">
        <v>20000</v>
      </c>
      <c r="S112" s="10" t="s">
        <v>207</v>
      </c>
      <c r="T112" s="51"/>
      <c r="U112" s="51"/>
    </row>
    <row r="113" spans="1:21" s="4" customFormat="1" ht="27.95" customHeight="1" x14ac:dyDescent="0.2">
      <c r="A113" s="39">
        <v>12.3</v>
      </c>
      <c r="B113" s="59" t="s">
        <v>174</v>
      </c>
      <c r="C113" s="21"/>
      <c r="D113" s="21"/>
      <c r="E113" s="21" t="s">
        <v>63</v>
      </c>
      <c r="F113" s="21"/>
      <c r="G113" s="21"/>
      <c r="H113" s="21" t="s">
        <v>63</v>
      </c>
      <c r="I113" s="21"/>
      <c r="J113" s="21"/>
      <c r="K113" s="29"/>
      <c r="L113" s="338"/>
      <c r="M113" s="339"/>
      <c r="N113" s="340" t="s">
        <v>284</v>
      </c>
      <c r="O113" s="341"/>
      <c r="P113" s="63" t="s">
        <v>143</v>
      </c>
      <c r="Q113" s="12" t="s">
        <v>162</v>
      </c>
      <c r="R113" s="69">
        <v>20000</v>
      </c>
      <c r="S113" s="10" t="s">
        <v>206</v>
      </c>
      <c r="T113" s="51"/>
      <c r="U113" s="51"/>
    </row>
    <row r="114" spans="1:21" s="4" customFormat="1" ht="27.95" customHeight="1" x14ac:dyDescent="0.2">
      <c r="A114" s="39">
        <v>12.4</v>
      </c>
      <c r="B114" s="59" t="s">
        <v>111</v>
      </c>
      <c r="C114" s="21" t="s">
        <v>63</v>
      </c>
      <c r="D114" s="21" t="s">
        <v>63</v>
      </c>
      <c r="E114" s="21"/>
      <c r="F114" s="21"/>
      <c r="G114" s="21"/>
      <c r="H114" s="21"/>
      <c r="I114" s="21"/>
      <c r="J114" s="21"/>
      <c r="K114" s="29"/>
      <c r="L114" s="338"/>
      <c r="M114" s="339"/>
      <c r="N114" s="254" t="s">
        <v>279</v>
      </c>
      <c r="O114" s="260"/>
      <c r="P114" s="63" t="s">
        <v>143</v>
      </c>
      <c r="Q114" s="12" t="s">
        <v>162</v>
      </c>
      <c r="R114" s="10">
        <v>0</v>
      </c>
      <c r="S114" s="10"/>
      <c r="T114" s="51"/>
      <c r="U114" s="51"/>
    </row>
    <row r="115" spans="1:21" s="4" customFormat="1" ht="27.95" customHeight="1" x14ac:dyDescent="0.2">
      <c r="A115" s="39">
        <v>12.5</v>
      </c>
      <c r="B115" s="59" t="s">
        <v>117</v>
      </c>
      <c r="C115" s="21"/>
      <c r="D115" s="21"/>
      <c r="E115" s="21"/>
      <c r="F115" s="21"/>
      <c r="G115" s="21"/>
      <c r="H115" s="21"/>
      <c r="I115" s="21"/>
      <c r="J115" s="21"/>
      <c r="K115" s="29"/>
      <c r="L115" s="338"/>
      <c r="M115" s="339"/>
      <c r="N115" s="340" t="s">
        <v>328</v>
      </c>
      <c r="O115" s="341"/>
      <c r="P115" s="63" t="s">
        <v>162</v>
      </c>
      <c r="Q115" s="12" t="s">
        <v>143</v>
      </c>
      <c r="R115" s="10">
        <v>0</v>
      </c>
      <c r="S115" s="10"/>
      <c r="T115" s="51"/>
      <c r="U115" s="51"/>
    </row>
    <row r="116" spans="1:21" s="4" customFormat="1" ht="27.95" customHeight="1" x14ac:dyDescent="0.2">
      <c r="A116" s="39" t="s">
        <v>118</v>
      </c>
      <c r="B116" s="59" t="s">
        <v>122</v>
      </c>
      <c r="C116" s="21" t="s">
        <v>63</v>
      </c>
      <c r="D116" s="21" t="s">
        <v>63</v>
      </c>
      <c r="E116" s="21"/>
      <c r="F116" s="21"/>
      <c r="G116" s="21"/>
      <c r="H116" s="21"/>
      <c r="I116" s="21"/>
      <c r="J116" s="21"/>
      <c r="K116" s="29"/>
      <c r="L116" s="259"/>
      <c r="M116" s="239"/>
      <c r="N116" s="16"/>
      <c r="O116" s="260"/>
      <c r="P116" s="63" t="s">
        <v>197</v>
      </c>
      <c r="Q116" s="12" t="s">
        <v>124</v>
      </c>
      <c r="R116" s="10">
        <v>0</v>
      </c>
      <c r="S116" s="10"/>
      <c r="T116" s="175" t="s">
        <v>175</v>
      </c>
      <c r="U116" s="51"/>
    </row>
    <row r="117" spans="1:21" s="4" customFormat="1" ht="27.95" customHeight="1" x14ac:dyDescent="0.2">
      <c r="A117" s="39" t="s">
        <v>119</v>
      </c>
      <c r="B117" s="59" t="s">
        <v>121</v>
      </c>
      <c r="C117" s="21"/>
      <c r="D117" s="21" t="s">
        <v>63</v>
      </c>
      <c r="E117" s="21"/>
      <c r="F117" s="21"/>
      <c r="G117" s="21"/>
      <c r="H117" s="21"/>
      <c r="I117" s="21"/>
      <c r="J117" s="21"/>
      <c r="K117" s="29"/>
      <c r="L117" s="259"/>
      <c r="M117" s="239"/>
      <c r="N117" s="16"/>
      <c r="O117" s="260"/>
      <c r="P117" s="63" t="s">
        <v>197</v>
      </c>
      <c r="Q117" s="12" t="s">
        <v>124</v>
      </c>
      <c r="R117" s="69">
        <v>25000</v>
      </c>
      <c r="S117" s="10" t="s">
        <v>207</v>
      </c>
      <c r="T117" s="51"/>
      <c r="U117" s="51"/>
    </row>
    <row r="118" spans="1:21" s="4" customFormat="1" ht="27.95" customHeight="1" thickBot="1" x14ac:dyDescent="0.25">
      <c r="A118" s="47" t="s">
        <v>120</v>
      </c>
      <c r="B118" s="160" t="s">
        <v>123</v>
      </c>
      <c r="C118" s="26"/>
      <c r="D118" s="26" t="s">
        <v>63</v>
      </c>
      <c r="E118" s="26" t="s">
        <v>63</v>
      </c>
      <c r="F118" s="26" t="s">
        <v>63</v>
      </c>
      <c r="G118" s="26" t="s">
        <v>63</v>
      </c>
      <c r="H118" s="26" t="s">
        <v>63</v>
      </c>
      <c r="I118" s="26" t="s">
        <v>63</v>
      </c>
      <c r="J118" s="26" t="s">
        <v>63</v>
      </c>
      <c r="K118" s="161" t="s">
        <v>63</v>
      </c>
      <c r="L118" s="261"/>
      <c r="M118" s="262"/>
      <c r="N118" s="311" t="s">
        <v>285</v>
      </c>
      <c r="O118" s="307"/>
      <c r="P118" s="168" t="s">
        <v>12</v>
      </c>
      <c r="Q118" s="169" t="s">
        <v>125</v>
      </c>
      <c r="R118" s="129">
        <v>250000</v>
      </c>
      <c r="S118" s="18" t="s">
        <v>198</v>
      </c>
      <c r="T118" s="185" t="s">
        <v>199</v>
      </c>
      <c r="U118" s="51"/>
    </row>
    <row r="119" spans="1:21" s="9" customFormat="1" ht="27.95" customHeight="1" thickBot="1" x14ac:dyDescent="0.35">
      <c r="A119" s="135">
        <v>13</v>
      </c>
      <c r="B119" s="136" t="s">
        <v>113</v>
      </c>
      <c r="C119" s="137"/>
      <c r="D119" s="137"/>
      <c r="E119" s="137"/>
      <c r="F119" s="137"/>
      <c r="G119" s="137"/>
      <c r="H119" s="137"/>
      <c r="I119" s="137"/>
      <c r="J119" s="137"/>
      <c r="K119" s="139"/>
      <c r="L119" s="289" t="s">
        <v>274</v>
      </c>
      <c r="M119" s="306" t="s">
        <v>273</v>
      </c>
      <c r="N119" s="237"/>
      <c r="O119" s="290"/>
      <c r="P119" s="279"/>
      <c r="Q119" s="117"/>
      <c r="R119" s="171">
        <f>SUM(R120:R122)</f>
        <v>10000</v>
      </c>
      <c r="S119" s="117"/>
      <c r="T119" s="118"/>
      <c r="U119" s="113"/>
    </row>
    <row r="120" spans="1:21" s="60" customFormat="1" ht="27.95" customHeight="1" x14ac:dyDescent="0.3">
      <c r="A120" s="177">
        <v>13.1</v>
      </c>
      <c r="B120" s="178" t="s">
        <v>112</v>
      </c>
      <c r="C120" s="101"/>
      <c r="D120" s="101" t="s">
        <v>63</v>
      </c>
      <c r="E120" s="101"/>
      <c r="F120" s="101" t="s">
        <v>63</v>
      </c>
      <c r="G120" s="101"/>
      <c r="H120" s="101" t="s">
        <v>63</v>
      </c>
      <c r="I120" s="101"/>
      <c r="J120" s="101" t="s">
        <v>63</v>
      </c>
      <c r="K120" s="102"/>
      <c r="L120" s="256"/>
      <c r="M120" s="238"/>
      <c r="N120" s="257" t="s">
        <v>275</v>
      </c>
      <c r="O120" s="258"/>
      <c r="P120" s="282" t="s">
        <v>12</v>
      </c>
      <c r="Q120" s="182" t="s">
        <v>143</v>
      </c>
      <c r="R120" s="183">
        <v>6000</v>
      </c>
      <c r="S120" s="195" t="s">
        <v>200</v>
      </c>
      <c r="T120" s="196"/>
      <c r="U120" s="181"/>
    </row>
    <row r="121" spans="1:21" s="60" customFormat="1" ht="27.95" customHeight="1" thickBot="1" x14ac:dyDescent="0.35">
      <c r="A121" s="70">
        <v>13.2</v>
      </c>
      <c r="B121" s="59" t="s">
        <v>114</v>
      </c>
      <c r="C121" s="21"/>
      <c r="D121" s="21" t="s">
        <v>63</v>
      </c>
      <c r="E121" s="21"/>
      <c r="F121" s="21" t="s">
        <v>63</v>
      </c>
      <c r="G121" s="21"/>
      <c r="H121" s="21" t="s">
        <v>63</v>
      </c>
      <c r="I121" s="21"/>
      <c r="J121" s="21" t="s">
        <v>63</v>
      </c>
      <c r="K121" s="42"/>
      <c r="L121" s="259"/>
      <c r="M121" s="239"/>
      <c r="N121" s="254" t="s">
        <v>276</v>
      </c>
      <c r="O121" s="260"/>
      <c r="P121" s="63" t="s">
        <v>12</v>
      </c>
      <c r="Q121" s="7"/>
      <c r="R121" s="11">
        <v>0</v>
      </c>
      <c r="S121" s="11"/>
      <c r="T121" s="197"/>
      <c r="U121" s="181"/>
    </row>
    <row r="122" spans="1:21" s="60" customFormat="1" ht="27.95" customHeight="1" thickBot="1" x14ac:dyDescent="0.35">
      <c r="A122" s="179">
        <v>13.3</v>
      </c>
      <c r="B122" s="180" t="s">
        <v>115</v>
      </c>
      <c r="C122" s="31"/>
      <c r="D122" s="31"/>
      <c r="E122" s="31"/>
      <c r="F122" s="31" t="s">
        <v>63</v>
      </c>
      <c r="G122" s="31"/>
      <c r="H122" s="31"/>
      <c r="I122" s="31"/>
      <c r="J122" s="31" t="s">
        <v>63</v>
      </c>
      <c r="K122" s="46"/>
      <c r="L122" s="270"/>
      <c r="M122" s="242"/>
      <c r="N122" s="305" t="s">
        <v>277</v>
      </c>
      <c r="O122" s="291"/>
      <c r="P122" s="283" t="s">
        <v>12</v>
      </c>
      <c r="Q122" s="19" t="s">
        <v>143</v>
      </c>
      <c r="R122" s="184">
        <v>4000</v>
      </c>
      <c r="S122" s="195" t="s">
        <v>200</v>
      </c>
      <c r="T122" s="198"/>
      <c r="U122" s="181"/>
    </row>
    <row r="123" spans="1:21" s="60" customFormat="1" ht="27.95" customHeight="1" thickBot="1" x14ac:dyDescent="0.35">
      <c r="A123" s="187"/>
      <c r="B123" s="188"/>
      <c r="C123" s="188"/>
      <c r="D123" s="189"/>
      <c r="E123" s="189"/>
      <c r="F123" s="189"/>
      <c r="G123" s="189"/>
      <c r="H123" s="189"/>
      <c r="I123" s="189"/>
      <c r="J123" s="189"/>
      <c r="K123" s="189"/>
      <c r="L123" s="309"/>
      <c r="M123" s="308"/>
      <c r="N123" s="308"/>
      <c r="O123" s="310"/>
      <c r="P123" s="190"/>
      <c r="Q123" s="193" t="s">
        <v>196</v>
      </c>
      <c r="R123" s="194">
        <f>SUM(R119+R105+R91+R80+R69+R58+R49+R40+R26+R18+R13+R9+R4)</f>
        <v>1923000</v>
      </c>
      <c r="S123" s="191"/>
      <c r="T123" s="192"/>
      <c r="U123" s="186"/>
    </row>
  </sheetData>
  <mergeCells count="21">
    <mergeCell ref="N39:O39"/>
    <mergeCell ref="N3:O3"/>
    <mergeCell ref="N96:O96"/>
    <mergeCell ref="L111:M111"/>
    <mergeCell ref="L112:M112"/>
    <mergeCell ref="L40:M40"/>
    <mergeCell ref="N50:O50"/>
    <mergeCell ref="N54:O54"/>
    <mergeCell ref="N56:O56"/>
    <mergeCell ref="N76:O76"/>
    <mergeCell ref="N55:O55"/>
    <mergeCell ref="A2:J2"/>
    <mergeCell ref="N12:O12"/>
    <mergeCell ref="L13:M13"/>
    <mergeCell ref="N16:O16"/>
    <mergeCell ref="N17:O17"/>
    <mergeCell ref="L115:M115"/>
    <mergeCell ref="N113:O113"/>
    <mergeCell ref="N115:O115"/>
    <mergeCell ref="L114:M114"/>
    <mergeCell ref="L113:M11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"/>
  <sheetViews>
    <sheetView topLeftCell="C1" workbookViewId="0">
      <selection activeCell="I43" sqref="I43"/>
    </sheetView>
  </sheetViews>
  <sheetFormatPr defaultColWidth="9.140625" defaultRowHeight="18.75" x14ac:dyDescent="0.3"/>
  <cols>
    <col min="1" max="1" width="9.140625" style="5"/>
    <col min="2" max="2" width="9.140625" style="37"/>
    <col min="3" max="13" width="9.140625" style="5"/>
    <col min="14" max="14" width="9.140625" style="41"/>
    <col min="15" max="15" width="9.140625" style="321"/>
    <col min="16" max="16" width="9.140625" style="323"/>
    <col min="17" max="17" width="9.140625" style="5"/>
    <col min="18" max="18" width="9.140625" style="323"/>
    <col min="19" max="19" width="9.140625" style="41"/>
    <col min="20" max="20" width="9.140625" style="321"/>
    <col min="21" max="21" width="9.140625" style="41"/>
    <col min="22" max="22" width="9.140625" style="321"/>
    <col min="23" max="23" width="9.140625" style="1"/>
    <col min="24" max="24" width="9.140625" style="333"/>
    <col min="25" max="16384" width="9.140625" style="1"/>
  </cols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E13"/>
  <sheetViews>
    <sheetView workbookViewId="0">
      <selection activeCell="L6" sqref="L6"/>
    </sheetView>
  </sheetViews>
  <sheetFormatPr defaultRowHeight="15" x14ac:dyDescent="0.25"/>
  <cols>
    <col min="2" max="2" width="18.140625" customWidth="1"/>
    <col min="3" max="3" width="15.42578125" customWidth="1"/>
    <col min="4" max="5" width="8.7109375" customWidth="1"/>
  </cols>
  <sheetData>
    <row r="4" spans="2:5" ht="15.75" thickBot="1" x14ac:dyDescent="0.3"/>
    <row r="5" spans="2:5" ht="16.5" thickBot="1" x14ac:dyDescent="0.3">
      <c r="B5" s="324" t="s">
        <v>346</v>
      </c>
      <c r="C5" s="325" t="s">
        <v>347</v>
      </c>
    </row>
    <row r="6" spans="2:5" ht="16.5" thickBot="1" x14ac:dyDescent="0.3">
      <c r="B6" s="326" t="s">
        <v>348</v>
      </c>
      <c r="C6" s="329"/>
      <c r="D6" s="330">
        <f>PRODUCT(C6,13.1137/100)</f>
        <v>0.131137</v>
      </c>
      <c r="E6" s="331" t="s">
        <v>348</v>
      </c>
    </row>
    <row r="7" spans="2:5" ht="16.5" thickBot="1" x14ac:dyDescent="0.3">
      <c r="B7" s="326" t="s">
        <v>172</v>
      </c>
      <c r="C7" s="329">
        <v>248247</v>
      </c>
      <c r="D7" s="330">
        <f>PRODUCT(C7,13.1137/100)</f>
        <v>32554.366839000002</v>
      </c>
      <c r="E7" s="331" t="s">
        <v>172</v>
      </c>
    </row>
    <row r="8" spans="2:5" ht="16.5" thickBot="1" x14ac:dyDescent="0.3">
      <c r="B8" s="326" t="s">
        <v>198</v>
      </c>
      <c r="C8" s="329">
        <v>426742</v>
      </c>
      <c r="D8" s="330">
        <f>PRODUCT(C8,13.1137/100)</f>
        <v>55961.665654000004</v>
      </c>
      <c r="E8" s="331" t="s">
        <v>198</v>
      </c>
    </row>
    <row r="9" spans="2:5" ht="16.5" thickBot="1" x14ac:dyDescent="0.3">
      <c r="B9" s="326" t="s">
        <v>203</v>
      </c>
      <c r="C9" s="329">
        <v>42842</v>
      </c>
      <c r="D9" s="330">
        <f>PRODUCT(C9,13.1137/100)</f>
        <v>5618.1713540000001</v>
      </c>
      <c r="E9" s="331" t="s">
        <v>203</v>
      </c>
    </row>
    <row r="10" spans="2:5" ht="16.5" thickBot="1" x14ac:dyDescent="0.3">
      <c r="B10" s="326" t="s">
        <v>336</v>
      </c>
      <c r="C10" s="329">
        <v>86239</v>
      </c>
      <c r="D10" s="330">
        <f>PRODUCT(C10,13.1137/100)</f>
        <v>11309.123743</v>
      </c>
      <c r="E10" s="331" t="s">
        <v>336</v>
      </c>
    </row>
    <row r="11" spans="2:5" ht="16.5" thickBot="1" x14ac:dyDescent="0.3">
      <c r="B11" s="327" t="s">
        <v>349</v>
      </c>
      <c r="C11" s="329">
        <f>SUM(C6:C10)</f>
        <v>804070</v>
      </c>
      <c r="D11" s="330">
        <v>112000</v>
      </c>
      <c r="E11" s="332" t="s">
        <v>340</v>
      </c>
    </row>
    <row r="13" spans="2:5" x14ac:dyDescent="0.25">
      <c r="D13" s="328">
        <f>SUM(D6:D10)</f>
        <v>105443.45872700002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Annex 9 B perf frame</vt:lpstr>
      <vt:lpstr>Sheet2</vt:lpstr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guy.rino.meyers</cp:lastModifiedBy>
  <cp:lastPrinted>2011-12-20T12:00:43Z</cp:lastPrinted>
  <dcterms:created xsi:type="dcterms:W3CDTF">2011-02-02T05:50:30Z</dcterms:created>
  <dcterms:modified xsi:type="dcterms:W3CDTF">2012-05-01T13:56:58Z</dcterms:modified>
</cp:coreProperties>
</file>